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25" yWindow="60" windowWidth="9810" windowHeight="9585"/>
  </bookViews>
  <sheets>
    <sheet name="2013 Diversion Rate" sheetId="1" r:id="rId1"/>
  </sheets>
  <externalReferences>
    <externalReference r:id="rId2"/>
    <externalReference r:id="rId3"/>
  </externalReferences>
  <definedNames>
    <definedName name="_xlnm.Print_Area" localSheetId="0">'2013 Diversion Rate'!$B$1:$AD$252</definedName>
  </definedNames>
  <calcPr calcId="145621"/>
</workbook>
</file>

<file path=xl/calcChain.xml><?xml version="1.0" encoding="utf-8"?>
<calcChain xmlns="http://schemas.openxmlformats.org/spreadsheetml/2006/main">
  <c r="Q252" i="1" l="1"/>
  <c r="K252" i="1"/>
  <c r="N48" i="1" l="1"/>
  <c r="K48" i="1"/>
  <c r="Z48" i="1"/>
  <c r="AD36" i="1"/>
  <c r="Z36" i="1"/>
  <c r="AA36" i="1"/>
  <c r="AB36" i="1"/>
  <c r="AC36" i="1"/>
  <c r="T36" i="1"/>
  <c r="U36" i="1"/>
  <c r="V36" i="1"/>
  <c r="W36" i="1"/>
  <c r="X36" i="1"/>
  <c r="Y36" i="1"/>
  <c r="R36" i="1"/>
  <c r="S36" i="1"/>
  <c r="P36" i="1"/>
  <c r="Q36" i="1"/>
  <c r="O36" i="1"/>
  <c r="N36" i="1"/>
  <c r="K36" i="1" l="1"/>
  <c r="L36" i="1" l="1"/>
  <c r="F48" i="1"/>
  <c r="E48" i="1"/>
  <c r="I31" i="1"/>
  <c r="H31" i="1"/>
  <c r="G31" i="1"/>
  <c r="F31" i="1"/>
  <c r="E31" i="1"/>
  <c r="F14" i="1" l="1"/>
  <c r="F250" i="1" l="1"/>
  <c r="G250" i="1"/>
  <c r="H250" i="1"/>
  <c r="I250" i="1"/>
  <c r="M250" i="1"/>
  <c r="P250" i="1"/>
  <c r="E250" i="1"/>
  <c r="F215" i="1"/>
  <c r="G215" i="1"/>
  <c r="H215" i="1"/>
  <c r="I215" i="1"/>
  <c r="M215" i="1"/>
  <c r="P215" i="1"/>
  <c r="E215" i="1"/>
  <c r="F71" i="1"/>
  <c r="G71" i="1"/>
  <c r="H71" i="1"/>
  <c r="I71" i="1"/>
  <c r="M71" i="1"/>
  <c r="P71" i="1"/>
  <c r="E71" i="1"/>
  <c r="F168" i="1" l="1"/>
  <c r="G168" i="1"/>
  <c r="H168" i="1"/>
  <c r="I168" i="1"/>
  <c r="M168" i="1"/>
  <c r="P168" i="1"/>
  <c r="E168" i="1"/>
  <c r="F107" i="1"/>
  <c r="G107" i="1"/>
  <c r="H107" i="1"/>
  <c r="I107" i="1"/>
  <c r="M107" i="1"/>
  <c r="P107" i="1"/>
  <c r="E107" i="1"/>
  <c r="G48" i="1"/>
  <c r="H48" i="1"/>
  <c r="I48" i="1"/>
  <c r="M48" i="1"/>
  <c r="P48" i="1"/>
  <c r="F22" i="1"/>
  <c r="G22" i="1"/>
  <c r="H22" i="1"/>
  <c r="I22" i="1"/>
  <c r="M22" i="1"/>
  <c r="P22" i="1"/>
  <c r="E22" i="1"/>
  <c r="M14" i="1"/>
  <c r="P14" i="1"/>
  <c r="G14" i="1"/>
  <c r="H14" i="1"/>
  <c r="I14" i="1"/>
  <c r="E14" i="1"/>
  <c r="E252" i="1" l="1"/>
  <c r="H252" i="1"/>
  <c r="H1" i="1" s="1"/>
  <c r="I252" i="1"/>
  <c r="P252" i="1"/>
  <c r="M252" i="1"/>
  <c r="F252" i="1"/>
  <c r="G252" i="1"/>
  <c r="G1" i="1" s="1"/>
  <c r="AD221" i="1"/>
  <c r="AC221" i="1"/>
  <c r="AB221" i="1"/>
  <c r="AA221" i="1"/>
  <c r="Y221" i="1"/>
  <c r="X221" i="1"/>
  <c r="W221" i="1"/>
  <c r="V221" i="1"/>
  <c r="U221" i="1"/>
  <c r="T221" i="1"/>
  <c r="Q221" i="1"/>
  <c r="R221" i="1" s="1"/>
  <c r="N221" i="1"/>
  <c r="AD239" i="1"/>
  <c r="AC239" i="1"/>
  <c r="AB239" i="1"/>
  <c r="AA239" i="1"/>
  <c r="Y239" i="1"/>
  <c r="X239" i="1"/>
  <c r="W239" i="1"/>
  <c r="V239" i="1"/>
  <c r="U239" i="1"/>
  <c r="T239" i="1"/>
  <c r="Q239" i="1"/>
  <c r="N239" i="1"/>
  <c r="O239" i="1" s="1"/>
  <c r="AD80" i="1"/>
  <c r="AC80" i="1"/>
  <c r="AB80" i="1"/>
  <c r="AA80" i="1"/>
  <c r="Y80" i="1"/>
  <c r="X80" i="1"/>
  <c r="W80" i="1"/>
  <c r="V80" i="1"/>
  <c r="U80" i="1"/>
  <c r="T80" i="1"/>
  <c r="Q80" i="1"/>
  <c r="R80" i="1" s="1"/>
  <c r="N80" i="1"/>
  <c r="AD93" i="1"/>
  <c r="AC93" i="1"/>
  <c r="AB93" i="1"/>
  <c r="AA93" i="1"/>
  <c r="Y93" i="1"/>
  <c r="X93" i="1"/>
  <c r="W93" i="1"/>
  <c r="V93" i="1"/>
  <c r="U93" i="1"/>
  <c r="T93" i="1"/>
  <c r="Q93" i="1"/>
  <c r="R93" i="1" s="1"/>
  <c r="N93" i="1"/>
  <c r="O93" i="1" s="1"/>
  <c r="AD244" i="1"/>
  <c r="AC244" i="1"/>
  <c r="AB244" i="1"/>
  <c r="AA244" i="1"/>
  <c r="Y244" i="1"/>
  <c r="X244" i="1"/>
  <c r="W244" i="1"/>
  <c r="V244" i="1"/>
  <c r="U244" i="1"/>
  <c r="T244" i="1"/>
  <c r="Q244" i="1"/>
  <c r="N244" i="1"/>
  <c r="O244" i="1" s="1"/>
  <c r="AD75" i="1"/>
  <c r="AC75" i="1"/>
  <c r="AB75" i="1"/>
  <c r="AA75" i="1"/>
  <c r="Y75" i="1"/>
  <c r="X75" i="1"/>
  <c r="W75" i="1"/>
  <c r="V75" i="1"/>
  <c r="U75" i="1"/>
  <c r="T75" i="1"/>
  <c r="Q75" i="1"/>
  <c r="R75" i="1" s="1"/>
  <c r="N75" i="1"/>
  <c r="O75" i="1" s="1"/>
  <c r="AD214" i="1"/>
  <c r="AC214" i="1"/>
  <c r="AB214" i="1"/>
  <c r="AA214" i="1"/>
  <c r="Y214" i="1"/>
  <c r="X214" i="1"/>
  <c r="W214" i="1"/>
  <c r="V214" i="1"/>
  <c r="U214" i="1"/>
  <c r="T214" i="1"/>
  <c r="Q214" i="1"/>
  <c r="R214" i="1" s="1"/>
  <c r="N214" i="1"/>
  <c r="AD122" i="1"/>
  <c r="AC122" i="1"/>
  <c r="AB122" i="1"/>
  <c r="AA122" i="1"/>
  <c r="Y122" i="1"/>
  <c r="X122" i="1"/>
  <c r="W122" i="1"/>
  <c r="V122" i="1"/>
  <c r="U122" i="1"/>
  <c r="T122" i="1"/>
  <c r="Q122" i="1"/>
  <c r="R122" i="1" s="1"/>
  <c r="N122" i="1"/>
  <c r="O122" i="1" s="1"/>
  <c r="AD248" i="1"/>
  <c r="AC248" i="1"/>
  <c r="AB248" i="1"/>
  <c r="AA248" i="1"/>
  <c r="Y248" i="1"/>
  <c r="X248" i="1"/>
  <c r="W248" i="1"/>
  <c r="V248" i="1"/>
  <c r="U248" i="1"/>
  <c r="T248" i="1"/>
  <c r="Q248" i="1"/>
  <c r="R248" i="1" s="1"/>
  <c r="N248" i="1"/>
  <c r="O248" i="1" s="1"/>
  <c r="AD120" i="1"/>
  <c r="AC120" i="1"/>
  <c r="AB120" i="1"/>
  <c r="AA120" i="1"/>
  <c r="Y120" i="1"/>
  <c r="X120" i="1"/>
  <c r="W120" i="1"/>
  <c r="V120" i="1"/>
  <c r="U120" i="1"/>
  <c r="T120" i="1"/>
  <c r="Q120" i="1"/>
  <c r="N120" i="1"/>
  <c r="O120" i="1" s="1"/>
  <c r="AD172" i="1"/>
  <c r="AC172" i="1"/>
  <c r="AB172" i="1"/>
  <c r="AA172" i="1"/>
  <c r="Y172" i="1"/>
  <c r="X172" i="1"/>
  <c r="W172" i="1"/>
  <c r="V172" i="1"/>
  <c r="U172" i="1"/>
  <c r="T172" i="1"/>
  <c r="Q172" i="1"/>
  <c r="R172" i="1" s="1"/>
  <c r="N172" i="1"/>
  <c r="AD119" i="1"/>
  <c r="AC119" i="1"/>
  <c r="AB119" i="1"/>
  <c r="AA119" i="1"/>
  <c r="Y119" i="1"/>
  <c r="X119" i="1"/>
  <c r="W119" i="1"/>
  <c r="V119" i="1"/>
  <c r="U119" i="1"/>
  <c r="T119" i="1"/>
  <c r="Q119" i="1"/>
  <c r="R119" i="1" s="1"/>
  <c r="N119" i="1"/>
  <c r="O119" i="1" s="1"/>
  <c r="AD204" i="1"/>
  <c r="AC204" i="1"/>
  <c r="AB204" i="1"/>
  <c r="AA204" i="1"/>
  <c r="Y204" i="1"/>
  <c r="X204" i="1"/>
  <c r="W204" i="1"/>
  <c r="V204" i="1"/>
  <c r="U204" i="1"/>
  <c r="T204" i="1"/>
  <c r="Q204" i="1"/>
  <c r="R204" i="1" s="1"/>
  <c r="N204" i="1"/>
  <c r="AD110" i="1"/>
  <c r="AC110" i="1"/>
  <c r="AB110" i="1"/>
  <c r="AA110" i="1"/>
  <c r="Y110" i="1"/>
  <c r="X110" i="1"/>
  <c r="W110" i="1"/>
  <c r="V110" i="1"/>
  <c r="U110" i="1"/>
  <c r="T110" i="1"/>
  <c r="Q110" i="1"/>
  <c r="N110" i="1"/>
  <c r="AD206" i="1"/>
  <c r="AC206" i="1"/>
  <c r="AB206" i="1"/>
  <c r="AA206" i="1"/>
  <c r="Y206" i="1"/>
  <c r="X206" i="1"/>
  <c r="W206" i="1"/>
  <c r="V206" i="1"/>
  <c r="U206" i="1"/>
  <c r="T206" i="1"/>
  <c r="Q206" i="1"/>
  <c r="R206" i="1" s="1"/>
  <c r="N206" i="1"/>
  <c r="AD136" i="1"/>
  <c r="AC136" i="1"/>
  <c r="AB136" i="1"/>
  <c r="AA136" i="1"/>
  <c r="Y136" i="1"/>
  <c r="X136" i="1"/>
  <c r="W136" i="1"/>
  <c r="V136" i="1"/>
  <c r="U136" i="1"/>
  <c r="T136" i="1"/>
  <c r="Q136" i="1"/>
  <c r="R136" i="1" s="1"/>
  <c r="N136" i="1"/>
  <c r="AD77" i="1"/>
  <c r="AC77" i="1"/>
  <c r="AB77" i="1"/>
  <c r="AA77" i="1"/>
  <c r="Y77" i="1"/>
  <c r="X77" i="1"/>
  <c r="W77" i="1"/>
  <c r="V77" i="1"/>
  <c r="U77" i="1"/>
  <c r="T77" i="1"/>
  <c r="Q77" i="1"/>
  <c r="R77" i="1" s="1"/>
  <c r="N77" i="1"/>
  <c r="O77" i="1" s="1"/>
  <c r="AD97" i="1"/>
  <c r="AC97" i="1"/>
  <c r="AB97" i="1"/>
  <c r="AA97" i="1"/>
  <c r="Y97" i="1"/>
  <c r="X97" i="1"/>
  <c r="W97" i="1"/>
  <c r="V97" i="1"/>
  <c r="U97" i="1"/>
  <c r="T97" i="1"/>
  <c r="Q97" i="1"/>
  <c r="R97" i="1" s="1"/>
  <c r="N97" i="1"/>
  <c r="O97" i="1" s="1"/>
  <c r="AD143" i="1"/>
  <c r="AC143" i="1"/>
  <c r="AB143" i="1"/>
  <c r="AA143" i="1"/>
  <c r="Y143" i="1"/>
  <c r="X143" i="1"/>
  <c r="W143" i="1"/>
  <c r="V143" i="1"/>
  <c r="U143" i="1"/>
  <c r="T143" i="1"/>
  <c r="Q143" i="1"/>
  <c r="R143" i="1" s="1"/>
  <c r="N143" i="1"/>
  <c r="AD82" i="1"/>
  <c r="AC82" i="1"/>
  <c r="AB82" i="1"/>
  <c r="AA82" i="1"/>
  <c r="Y82" i="1"/>
  <c r="X82" i="1"/>
  <c r="W82" i="1"/>
  <c r="V82" i="1"/>
  <c r="U82" i="1"/>
  <c r="T82" i="1"/>
  <c r="Q82" i="1"/>
  <c r="R82" i="1" s="1"/>
  <c r="N82" i="1"/>
  <c r="O82" i="1" s="1"/>
  <c r="AD123" i="1"/>
  <c r="AC123" i="1"/>
  <c r="AB123" i="1"/>
  <c r="AA123" i="1"/>
  <c r="Y123" i="1"/>
  <c r="X123" i="1"/>
  <c r="W123" i="1"/>
  <c r="V123" i="1"/>
  <c r="U123" i="1"/>
  <c r="T123" i="1"/>
  <c r="Q123" i="1"/>
  <c r="R123" i="1" s="1"/>
  <c r="N123" i="1"/>
  <c r="O123" i="1" s="1"/>
  <c r="AD79" i="1"/>
  <c r="AC79" i="1"/>
  <c r="AB79" i="1"/>
  <c r="AA79" i="1"/>
  <c r="Y79" i="1"/>
  <c r="X79" i="1"/>
  <c r="W79" i="1"/>
  <c r="V79" i="1"/>
  <c r="U79" i="1"/>
  <c r="T79" i="1"/>
  <c r="Q79" i="1"/>
  <c r="R79" i="1" s="1"/>
  <c r="N79" i="1"/>
  <c r="O79" i="1" s="1"/>
  <c r="AD249" i="1"/>
  <c r="AC249" i="1"/>
  <c r="AB249" i="1"/>
  <c r="AA249" i="1"/>
  <c r="Y249" i="1"/>
  <c r="X249" i="1"/>
  <c r="W249" i="1"/>
  <c r="V249" i="1"/>
  <c r="U249" i="1"/>
  <c r="T249" i="1"/>
  <c r="Q249" i="1"/>
  <c r="R249" i="1" s="1"/>
  <c r="N249" i="1"/>
  <c r="AD247" i="1"/>
  <c r="AC247" i="1"/>
  <c r="AB247" i="1"/>
  <c r="AA247" i="1"/>
  <c r="Y247" i="1"/>
  <c r="X247" i="1"/>
  <c r="W247" i="1"/>
  <c r="V247" i="1"/>
  <c r="U247" i="1"/>
  <c r="T247" i="1"/>
  <c r="Q247" i="1"/>
  <c r="R247" i="1" s="1"/>
  <c r="N247" i="1"/>
  <c r="O247" i="1" s="1"/>
  <c r="AD211" i="1"/>
  <c r="AC211" i="1"/>
  <c r="AB211" i="1"/>
  <c r="AA211" i="1"/>
  <c r="Y211" i="1"/>
  <c r="X211" i="1"/>
  <c r="W211" i="1"/>
  <c r="V211" i="1"/>
  <c r="U211" i="1"/>
  <c r="T211" i="1"/>
  <c r="Q211" i="1"/>
  <c r="R211" i="1" s="1"/>
  <c r="N211" i="1"/>
  <c r="AD70" i="1"/>
  <c r="AC70" i="1"/>
  <c r="AB70" i="1"/>
  <c r="AA70" i="1"/>
  <c r="Y70" i="1"/>
  <c r="X70" i="1"/>
  <c r="W70" i="1"/>
  <c r="V70" i="1"/>
  <c r="U70" i="1"/>
  <c r="T70" i="1"/>
  <c r="Q70" i="1"/>
  <c r="N70" i="1"/>
  <c r="O70" i="1" s="1"/>
  <c r="AD210" i="1"/>
  <c r="AC210" i="1"/>
  <c r="AB210" i="1"/>
  <c r="AA210" i="1"/>
  <c r="Y210" i="1"/>
  <c r="X210" i="1"/>
  <c r="W210" i="1"/>
  <c r="V210" i="1"/>
  <c r="U210" i="1"/>
  <c r="T210" i="1"/>
  <c r="Q210" i="1"/>
  <c r="R210" i="1" s="1"/>
  <c r="N210" i="1"/>
  <c r="AD209" i="1"/>
  <c r="AC209" i="1"/>
  <c r="AB209" i="1"/>
  <c r="AA209" i="1"/>
  <c r="Y209" i="1"/>
  <c r="X209" i="1"/>
  <c r="W209" i="1"/>
  <c r="V209" i="1"/>
  <c r="U209" i="1"/>
  <c r="T209" i="1"/>
  <c r="Q209" i="1"/>
  <c r="R209" i="1" s="1"/>
  <c r="N209" i="1"/>
  <c r="O209" i="1" s="1"/>
  <c r="AD102" i="1"/>
  <c r="AC102" i="1"/>
  <c r="AB102" i="1"/>
  <c r="AA102" i="1"/>
  <c r="Y102" i="1"/>
  <c r="X102" i="1"/>
  <c r="W102" i="1"/>
  <c r="V102" i="1"/>
  <c r="U102" i="1"/>
  <c r="T102" i="1"/>
  <c r="Q102" i="1"/>
  <c r="R102" i="1" s="1"/>
  <c r="N102" i="1"/>
  <c r="O102" i="1" s="1"/>
  <c r="AD67" i="1"/>
  <c r="AC67" i="1"/>
  <c r="AB67" i="1"/>
  <c r="AA67" i="1"/>
  <c r="Y67" i="1"/>
  <c r="X67" i="1"/>
  <c r="W67" i="1"/>
  <c r="V67" i="1"/>
  <c r="U67" i="1"/>
  <c r="T67" i="1"/>
  <c r="Q67" i="1"/>
  <c r="R67" i="1" s="1"/>
  <c r="N67" i="1"/>
  <c r="AD208" i="1"/>
  <c r="AC208" i="1"/>
  <c r="AB208" i="1"/>
  <c r="AA208" i="1"/>
  <c r="Y208" i="1"/>
  <c r="X208" i="1"/>
  <c r="W208" i="1"/>
  <c r="V208" i="1"/>
  <c r="U208" i="1"/>
  <c r="T208" i="1"/>
  <c r="Q208" i="1"/>
  <c r="R208" i="1" s="1"/>
  <c r="N208" i="1"/>
  <c r="AD100" i="1"/>
  <c r="AC100" i="1"/>
  <c r="AB100" i="1"/>
  <c r="AA100" i="1"/>
  <c r="Y100" i="1"/>
  <c r="X100" i="1"/>
  <c r="W100" i="1"/>
  <c r="V100" i="1"/>
  <c r="U100" i="1"/>
  <c r="T100" i="1"/>
  <c r="Q100" i="1"/>
  <c r="R100" i="1" s="1"/>
  <c r="N100" i="1"/>
  <c r="AD207" i="1"/>
  <c r="AC207" i="1"/>
  <c r="AB207" i="1"/>
  <c r="AA207" i="1"/>
  <c r="Y207" i="1"/>
  <c r="X207" i="1"/>
  <c r="W207" i="1"/>
  <c r="V207" i="1"/>
  <c r="U207" i="1"/>
  <c r="T207" i="1"/>
  <c r="Q207" i="1"/>
  <c r="N207" i="1"/>
  <c r="O207" i="1" s="1"/>
  <c r="AD101" i="1"/>
  <c r="AC101" i="1"/>
  <c r="AB101" i="1"/>
  <c r="AA101" i="1"/>
  <c r="Y101" i="1"/>
  <c r="X101" i="1"/>
  <c r="W101" i="1"/>
  <c r="V101" i="1"/>
  <c r="U101" i="1"/>
  <c r="T101" i="1"/>
  <c r="Q101" i="1"/>
  <c r="R101" i="1" s="1"/>
  <c r="N101" i="1"/>
  <c r="O101" i="1" s="1"/>
  <c r="AD203" i="1"/>
  <c r="AC203" i="1"/>
  <c r="AB203" i="1"/>
  <c r="AA203" i="1"/>
  <c r="Y203" i="1"/>
  <c r="X203" i="1"/>
  <c r="W203" i="1"/>
  <c r="V203" i="1"/>
  <c r="U203" i="1"/>
  <c r="T203" i="1"/>
  <c r="Q203" i="1"/>
  <c r="R203" i="1" s="1"/>
  <c r="N203" i="1"/>
  <c r="AD202" i="1"/>
  <c r="AC202" i="1"/>
  <c r="AB202" i="1"/>
  <c r="AA202" i="1"/>
  <c r="Y202" i="1"/>
  <c r="X202" i="1"/>
  <c r="W202" i="1"/>
  <c r="V202" i="1"/>
  <c r="U202" i="1"/>
  <c r="T202" i="1"/>
  <c r="Q202" i="1"/>
  <c r="R202" i="1" s="1"/>
  <c r="N202" i="1"/>
  <c r="O202" i="1" s="1"/>
  <c r="AD95" i="1"/>
  <c r="AC95" i="1"/>
  <c r="AB95" i="1"/>
  <c r="AA95" i="1"/>
  <c r="Y95" i="1"/>
  <c r="X95" i="1"/>
  <c r="W95" i="1"/>
  <c r="V95" i="1"/>
  <c r="U95" i="1"/>
  <c r="T95" i="1"/>
  <c r="Q95" i="1"/>
  <c r="R95" i="1" s="1"/>
  <c r="N95" i="1"/>
  <c r="AD200" i="1"/>
  <c r="AC200" i="1"/>
  <c r="AB200" i="1"/>
  <c r="AA200" i="1"/>
  <c r="Y200" i="1"/>
  <c r="X200" i="1"/>
  <c r="W200" i="1"/>
  <c r="V200" i="1"/>
  <c r="U200" i="1"/>
  <c r="T200" i="1"/>
  <c r="Q200" i="1"/>
  <c r="R200" i="1" s="1"/>
  <c r="N200" i="1"/>
  <c r="O200" i="1" s="1"/>
  <c r="AD104" i="1"/>
  <c r="AC104" i="1"/>
  <c r="AB104" i="1"/>
  <c r="AA104" i="1"/>
  <c r="Y104" i="1"/>
  <c r="X104" i="1"/>
  <c r="W104" i="1"/>
  <c r="V104" i="1"/>
  <c r="U104" i="1"/>
  <c r="T104" i="1"/>
  <c r="Q104" i="1"/>
  <c r="N104" i="1"/>
  <c r="O104" i="1" s="1"/>
  <c r="AD63" i="1"/>
  <c r="AC63" i="1"/>
  <c r="AB63" i="1"/>
  <c r="AA63" i="1"/>
  <c r="Y63" i="1"/>
  <c r="X63" i="1"/>
  <c r="W63" i="1"/>
  <c r="V63" i="1"/>
  <c r="U63" i="1"/>
  <c r="T63" i="1"/>
  <c r="Q63" i="1"/>
  <c r="R63" i="1" s="1"/>
  <c r="N63" i="1"/>
  <c r="AC44" i="1"/>
  <c r="AB44" i="1"/>
  <c r="AA44" i="1"/>
  <c r="Y44" i="1"/>
  <c r="X44" i="1"/>
  <c r="W44" i="1"/>
  <c r="V44" i="1"/>
  <c r="U44" i="1"/>
  <c r="T44" i="1"/>
  <c r="Q44" i="1"/>
  <c r="N44" i="1"/>
  <c r="O44" i="1" s="1"/>
  <c r="AD199" i="1"/>
  <c r="AC199" i="1"/>
  <c r="AB199" i="1"/>
  <c r="AA199" i="1"/>
  <c r="Y199" i="1"/>
  <c r="X199" i="1"/>
  <c r="W199" i="1"/>
  <c r="V199" i="1"/>
  <c r="U199" i="1"/>
  <c r="T199" i="1"/>
  <c r="Q199" i="1"/>
  <c r="R199" i="1" s="1"/>
  <c r="N199" i="1"/>
  <c r="AD198" i="1"/>
  <c r="AC198" i="1"/>
  <c r="AB198" i="1"/>
  <c r="AA198" i="1"/>
  <c r="Y198" i="1"/>
  <c r="X198" i="1"/>
  <c r="W198" i="1"/>
  <c r="V198" i="1"/>
  <c r="U198" i="1"/>
  <c r="T198" i="1"/>
  <c r="Q198" i="1"/>
  <c r="N198" i="1"/>
  <c r="O198" i="1" s="1"/>
  <c r="AD197" i="1"/>
  <c r="AC197" i="1"/>
  <c r="AB197" i="1"/>
  <c r="AA197" i="1"/>
  <c r="Y197" i="1"/>
  <c r="X197" i="1"/>
  <c r="W197" i="1"/>
  <c r="V197" i="1"/>
  <c r="U197" i="1"/>
  <c r="T197" i="1"/>
  <c r="Q197" i="1"/>
  <c r="R197" i="1" s="1"/>
  <c r="N197" i="1"/>
  <c r="AD144" i="1"/>
  <c r="AC144" i="1"/>
  <c r="AB144" i="1"/>
  <c r="AA144" i="1"/>
  <c r="Y144" i="1"/>
  <c r="X144" i="1"/>
  <c r="W144" i="1"/>
  <c r="V144" i="1"/>
  <c r="U144" i="1"/>
  <c r="T144" i="1"/>
  <c r="Q144" i="1"/>
  <c r="R144" i="1" s="1"/>
  <c r="N144" i="1"/>
  <c r="O144" i="1" s="1"/>
  <c r="AD142" i="1"/>
  <c r="AC142" i="1"/>
  <c r="AB142" i="1"/>
  <c r="AA142" i="1"/>
  <c r="Y142" i="1"/>
  <c r="X142" i="1"/>
  <c r="W142" i="1"/>
  <c r="V142" i="1"/>
  <c r="U142" i="1"/>
  <c r="T142" i="1"/>
  <c r="Q142" i="1"/>
  <c r="R142" i="1" s="1"/>
  <c r="N142" i="1"/>
  <c r="AD195" i="1"/>
  <c r="AC195" i="1"/>
  <c r="AB195" i="1"/>
  <c r="AA195" i="1"/>
  <c r="Y195" i="1"/>
  <c r="X195" i="1"/>
  <c r="W195" i="1"/>
  <c r="V195" i="1"/>
  <c r="U195" i="1"/>
  <c r="T195" i="1"/>
  <c r="Q195" i="1"/>
  <c r="N195" i="1"/>
  <c r="O195" i="1" s="1"/>
  <c r="AD91" i="1"/>
  <c r="AC91" i="1"/>
  <c r="AB91" i="1"/>
  <c r="AA91" i="1"/>
  <c r="Y91" i="1"/>
  <c r="X91" i="1"/>
  <c r="W91" i="1"/>
  <c r="V91" i="1"/>
  <c r="U91" i="1"/>
  <c r="T91" i="1"/>
  <c r="Q91" i="1"/>
  <c r="R91" i="1" s="1"/>
  <c r="N91" i="1"/>
  <c r="O91" i="1" s="1"/>
  <c r="AD192" i="1"/>
  <c r="AC192" i="1"/>
  <c r="AB192" i="1"/>
  <c r="AA192" i="1"/>
  <c r="Y192" i="1"/>
  <c r="X192" i="1"/>
  <c r="W192" i="1"/>
  <c r="V192" i="1"/>
  <c r="U192" i="1"/>
  <c r="T192" i="1"/>
  <c r="Q192" i="1"/>
  <c r="R192" i="1" s="1"/>
  <c r="N192" i="1"/>
  <c r="O192" i="1" s="1"/>
  <c r="AD191" i="1"/>
  <c r="AC191" i="1"/>
  <c r="AB191" i="1"/>
  <c r="AA191" i="1"/>
  <c r="Y191" i="1"/>
  <c r="X191" i="1"/>
  <c r="W191" i="1"/>
  <c r="V191" i="1"/>
  <c r="U191" i="1"/>
  <c r="T191" i="1"/>
  <c r="Q191" i="1"/>
  <c r="N191" i="1"/>
  <c r="O191" i="1" s="1"/>
  <c r="AD190" i="1"/>
  <c r="AC190" i="1"/>
  <c r="AB190" i="1"/>
  <c r="AA190" i="1"/>
  <c r="Y190" i="1"/>
  <c r="X190" i="1"/>
  <c r="W190" i="1"/>
  <c r="V190" i="1"/>
  <c r="U190" i="1"/>
  <c r="T190" i="1"/>
  <c r="Q190" i="1"/>
  <c r="N190" i="1"/>
  <c r="O190" i="1" s="1"/>
  <c r="AD90" i="1"/>
  <c r="AC90" i="1"/>
  <c r="AB90" i="1"/>
  <c r="AA90" i="1"/>
  <c r="Y90" i="1"/>
  <c r="X90" i="1"/>
  <c r="W90" i="1"/>
  <c r="V90" i="1"/>
  <c r="U90" i="1"/>
  <c r="T90" i="1"/>
  <c r="Q90" i="1"/>
  <c r="R90" i="1" s="1"/>
  <c r="N90" i="1"/>
  <c r="AD189" i="1"/>
  <c r="AC189" i="1"/>
  <c r="AB189" i="1"/>
  <c r="AA189" i="1"/>
  <c r="Y189" i="1"/>
  <c r="X189" i="1"/>
  <c r="W189" i="1"/>
  <c r="V189" i="1"/>
  <c r="U189" i="1"/>
  <c r="T189" i="1"/>
  <c r="Q189" i="1"/>
  <c r="R189" i="1" s="1"/>
  <c r="N189" i="1"/>
  <c r="AD88" i="1"/>
  <c r="AC88" i="1"/>
  <c r="AB88" i="1"/>
  <c r="AA88" i="1"/>
  <c r="Y88" i="1"/>
  <c r="X88" i="1"/>
  <c r="W88" i="1"/>
  <c r="V88" i="1"/>
  <c r="U88" i="1"/>
  <c r="T88" i="1"/>
  <c r="Q88" i="1"/>
  <c r="R88" i="1" s="1"/>
  <c r="N88" i="1"/>
  <c r="AD187" i="1"/>
  <c r="AC187" i="1"/>
  <c r="AB187" i="1"/>
  <c r="AA187" i="1"/>
  <c r="Y187" i="1"/>
  <c r="X187" i="1"/>
  <c r="W187" i="1"/>
  <c r="V187" i="1"/>
  <c r="U187" i="1"/>
  <c r="T187" i="1"/>
  <c r="Q187" i="1"/>
  <c r="R187" i="1" s="1"/>
  <c r="N187" i="1"/>
  <c r="O187" i="1" s="1"/>
  <c r="AD87" i="1"/>
  <c r="AC87" i="1"/>
  <c r="AB87" i="1"/>
  <c r="AA87" i="1"/>
  <c r="Y87" i="1"/>
  <c r="X87" i="1"/>
  <c r="W87" i="1"/>
  <c r="V87" i="1"/>
  <c r="U87" i="1"/>
  <c r="T87" i="1"/>
  <c r="Q87" i="1"/>
  <c r="R87" i="1" s="1"/>
  <c r="N87" i="1"/>
  <c r="AD186" i="1"/>
  <c r="AC186" i="1"/>
  <c r="AB186" i="1"/>
  <c r="AA186" i="1"/>
  <c r="Y186" i="1"/>
  <c r="X186" i="1"/>
  <c r="W186" i="1"/>
  <c r="V186" i="1"/>
  <c r="U186" i="1"/>
  <c r="T186" i="1"/>
  <c r="Q186" i="1"/>
  <c r="R186" i="1" s="1"/>
  <c r="N186" i="1"/>
  <c r="O186" i="1" s="1"/>
  <c r="AD184" i="1"/>
  <c r="AC184" i="1"/>
  <c r="AB184" i="1"/>
  <c r="AA184" i="1"/>
  <c r="Y184" i="1"/>
  <c r="X184" i="1"/>
  <c r="W184" i="1"/>
  <c r="V184" i="1"/>
  <c r="U184" i="1"/>
  <c r="T184" i="1"/>
  <c r="Q184" i="1"/>
  <c r="R184" i="1" s="1"/>
  <c r="N184" i="1"/>
  <c r="AD183" i="1"/>
  <c r="AC183" i="1"/>
  <c r="AB183" i="1"/>
  <c r="AA183" i="1"/>
  <c r="Y183" i="1"/>
  <c r="X183" i="1"/>
  <c r="W183" i="1"/>
  <c r="V183" i="1"/>
  <c r="U183" i="1"/>
  <c r="T183" i="1"/>
  <c r="Q183" i="1"/>
  <c r="N183" i="1"/>
  <c r="O183" i="1" s="1"/>
  <c r="AD86" i="1"/>
  <c r="AC86" i="1"/>
  <c r="AB86" i="1"/>
  <c r="AA86" i="1"/>
  <c r="Y86" i="1"/>
  <c r="X86" i="1"/>
  <c r="W86" i="1"/>
  <c r="V86" i="1"/>
  <c r="U86" i="1"/>
  <c r="T86" i="1"/>
  <c r="Q86" i="1"/>
  <c r="N86" i="1"/>
  <c r="O86" i="1" s="1"/>
  <c r="AD182" i="1"/>
  <c r="AC182" i="1"/>
  <c r="AB182" i="1"/>
  <c r="AA182" i="1"/>
  <c r="Y182" i="1"/>
  <c r="X182" i="1"/>
  <c r="W182" i="1"/>
  <c r="V182" i="1"/>
  <c r="U182" i="1"/>
  <c r="T182" i="1"/>
  <c r="Q182" i="1"/>
  <c r="R182" i="1" s="1"/>
  <c r="N182" i="1"/>
  <c r="AD130" i="1"/>
  <c r="AC130" i="1"/>
  <c r="AB130" i="1"/>
  <c r="AA130" i="1"/>
  <c r="Y130" i="1"/>
  <c r="X130" i="1"/>
  <c r="W130" i="1"/>
  <c r="V130" i="1"/>
  <c r="U130" i="1"/>
  <c r="T130" i="1"/>
  <c r="Q130" i="1"/>
  <c r="R130" i="1" s="1"/>
  <c r="N130" i="1"/>
  <c r="O130" i="1" s="1"/>
  <c r="AD180" i="1"/>
  <c r="AC180" i="1"/>
  <c r="AB180" i="1"/>
  <c r="AA180" i="1"/>
  <c r="Y180" i="1"/>
  <c r="X180" i="1"/>
  <c r="W180" i="1"/>
  <c r="V180" i="1"/>
  <c r="U180" i="1"/>
  <c r="T180" i="1"/>
  <c r="Q180" i="1"/>
  <c r="N180" i="1"/>
  <c r="O180" i="1" s="1"/>
  <c r="AD85" i="1"/>
  <c r="AC85" i="1"/>
  <c r="AB85" i="1"/>
  <c r="AA85" i="1"/>
  <c r="Y85" i="1"/>
  <c r="X85" i="1"/>
  <c r="W85" i="1"/>
  <c r="V85" i="1"/>
  <c r="U85" i="1"/>
  <c r="T85" i="1"/>
  <c r="Q85" i="1"/>
  <c r="R85" i="1" s="1"/>
  <c r="N85" i="1"/>
  <c r="AD230" i="1"/>
  <c r="AC230" i="1"/>
  <c r="AB230" i="1"/>
  <c r="AA230" i="1"/>
  <c r="Y230" i="1"/>
  <c r="X230" i="1"/>
  <c r="W230" i="1"/>
  <c r="V230" i="1"/>
  <c r="U230" i="1"/>
  <c r="T230" i="1"/>
  <c r="Q230" i="1"/>
  <c r="R230" i="1" s="1"/>
  <c r="N230" i="1"/>
  <c r="AD179" i="1"/>
  <c r="AC179" i="1"/>
  <c r="AB179" i="1"/>
  <c r="AA179" i="1"/>
  <c r="Y179" i="1"/>
  <c r="X179" i="1"/>
  <c r="W179" i="1"/>
  <c r="V179" i="1"/>
  <c r="U179" i="1"/>
  <c r="T179" i="1"/>
  <c r="Q179" i="1"/>
  <c r="R179" i="1" s="1"/>
  <c r="N179" i="1"/>
  <c r="O179" i="1" s="1"/>
  <c r="AD81" i="1"/>
  <c r="AC81" i="1"/>
  <c r="AB81" i="1"/>
  <c r="AA81" i="1"/>
  <c r="Y81" i="1"/>
  <c r="X81" i="1"/>
  <c r="W81" i="1"/>
  <c r="V81" i="1"/>
  <c r="U81" i="1"/>
  <c r="T81" i="1"/>
  <c r="Q81" i="1"/>
  <c r="R81" i="1" s="1"/>
  <c r="N81" i="1"/>
  <c r="AD124" i="1"/>
  <c r="AC124" i="1"/>
  <c r="AB124" i="1"/>
  <c r="AA124" i="1"/>
  <c r="Y124" i="1"/>
  <c r="X124" i="1"/>
  <c r="W124" i="1"/>
  <c r="V124" i="1"/>
  <c r="U124" i="1"/>
  <c r="T124" i="1"/>
  <c r="Q124" i="1"/>
  <c r="R124" i="1" s="1"/>
  <c r="N124" i="1"/>
  <c r="AD56" i="1"/>
  <c r="AC56" i="1"/>
  <c r="AB56" i="1"/>
  <c r="AA56" i="1"/>
  <c r="Y56" i="1"/>
  <c r="X56" i="1"/>
  <c r="W56" i="1"/>
  <c r="V56" i="1"/>
  <c r="U56" i="1"/>
  <c r="T56" i="1"/>
  <c r="Q56" i="1"/>
  <c r="R56" i="1" s="1"/>
  <c r="N56" i="1"/>
  <c r="O56" i="1" s="1"/>
  <c r="AD178" i="1"/>
  <c r="AC178" i="1"/>
  <c r="AB178" i="1"/>
  <c r="AA178" i="1"/>
  <c r="Y178" i="1"/>
  <c r="X178" i="1"/>
  <c r="W178" i="1"/>
  <c r="V178" i="1"/>
  <c r="U178" i="1"/>
  <c r="T178" i="1"/>
  <c r="Q178" i="1"/>
  <c r="N178" i="1"/>
  <c r="O178" i="1" s="1"/>
  <c r="AD135" i="1"/>
  <c r="AC135" i="1"/>
  <c r="AB135" i="1"/>
  <c r="AA135" i="1"/>
  <c r="Y135" i="1"/>
  <c r="X135" i="1"/>
  <c r="W135" i="1"/>
  <c r="V135" i="1"/>
  <c r="U135" i="1"/>
  <c r="T135" i="1"/>
  <c r="Q135" i="1"/>
  <c r="R135" i="1" s="1"/>
  <c r="N135" i="1"/>
  <c r="AD54" i="1"/>
  <c r="AC54" i="1"/>
  <c r="AB54" i="1"/>
  <c r="AA54" i="1"/>
  <c r="Y54" i="1"/>
  <c r="X54" i="1"/>
  <c r="W54" i="1"/>
  <c r="V54" i="1"/>
  <c r="U54" i="1"/>
  <c r="T54" i="1"/>
  <c r="Q54" i="1"/>
  <c r="N54" i="1"/>
  <c r="O54" i="1" s="1"/>
  <c r="AD53" i="1"/>
  <c r="AC53" i="1"/>
  <c r="AB53" i="1"/>
  <c r="AA53" i="1"/>
  <c r="Y53" i="1"/>
  <c r="X53" i="1"/>
  <c r="W53" i="1"/>
  <c r="V53" i="1"/>
  <c r="U53" i="1"/>
  <c r="T53" i="1"/>
  <c r="Q53" i="1"/>
  <c r="R53" i="1" s="1"/>
  <c r="N53" i="1"/>
  <c r="O53" i="1" s="1"/>
  <c r="AD141" i="1"/>
  <c r="AC141" i="1"/>
  <c r="AB141" i="1"/>
  <c r="AA141" i="1"/>
  <c r="Y141" i="1"/>
  <c r="X141" i="1"/>
  <c r="W141" i="1"/>
  <c r="V141" i="1"/>
  <c r="U141" i="1"/>
  <c r="T141" i="1"/>
  <c r="Q141" i="1"/>
  <c r="R141" i="1" s="1"/>
  <c r="N141" i="1"/>
  <c r="AD173" i="1"/>
  <c r="AC173" i="1"/>
  <c r="AB173" i="1"/>
  <c r="AA173" i="1"/>
  <c r="Y173" i="1"/>
  <c r="X173" i="1"/>
  <c r="W173" i="1"/>
  <c r="V173" i="1"/>
  <c r="U173" i="1"/>
  <c r="T173" i="1"/>
  <c r="Q173" i="1"/>
  <c r="R173" i="1" s="1"/>
  <c r="N173" i="1"/>
  <c r="O173" i="1" s="1"/>
  <c r="AD115" i="1"/>
  <c r="AC115" i="1"/>
  <c r="AB115" i="1"/>
  <c r="AA115" i="1"/>
  <c r="Y115" i="1"/>
  <c r="X115" i="1"/>
  <c r="W115" i="1"/>
  <c r="V115" i="1"/>
  <c r="U115" i="1"/>
  <c r="T115" i="1"/>
  <c r="Q115" i="1"/>
  <c r="R115" i="1" s="1"/>
  <c r="N115" i="1"/>
  <c r="O115" i="1" s="1"/>
  <c r="AD113" i="1"/>
  <c r="AC113" i="1"/>
  <c r="AB113" i="1"/>
  <c r="AA113" i="1"/>
  <c r="Y113" i="1"/>
  <c r="X113" i="1"/>
  <c r="W113" i="1"/>
  <c r="V113" i="1"/>
  <c r="U113" i="1"/>
  <c r="T113" i="1"/>
  <c r="Q113" i="1"/>
  <c r="R113" i="1" s="1"/>
  <c r="N113" i="1"/>
  <c r="O113" i="1" s="1"/>
  <c r="AD73" i="1"/>
  <c r="AC73" i="1"/>
  <c r="AB73" i="1"/>
  <c r="AA73" i="1"/>
  <c r="Y73" i="1"/>
  <c r="X73" i="1"/>
  <c r="W73" i="1"/>
  <c r="V73" i="1"/>
  <c r="U73" i="1"/>
  <c r="T73" i="1"/>
  <c r="Q73" i="1"/>
  <c r="R73" i="1" s="1"/>
  <c r="N73" i="1"/>
  <c r="AD171" i="1"/>
  <c r="AC171" i="1"/>
  <c r="AB171" i="1"/>
  <c r="AA171" i="1"/>
  <c r="Y171" i="1"/>
  <c r="X171" i="1"/>
  <c r="W171" i="1"/>
  <c r="V171" i="1"/>
  <c r="U171" i="1"/>
  <c r="T171" i="1"/>
  <c r="Q171" i="1"/>
  <c r="R171" i="1" s="1"/>
  <c r="N171" i="1"/>
  <c r="AD99" i="1"/>
  <c r="AC99" i="1"/>
  <c r="AB99" i="1"/>
  <c r="AA99" i="1"/>
  <c r="Y99" i="1"/>
  <c r="X99" i="1"/>
  <c r="W99" i="1"/>
  <c r="V99" i="1"/>
  <c r="U99" i="1"/>
  <c r="T99" i="1"/>
  <c r="Q99" i="1"/>
  <c r="R99" i="1" s="1"/>
  <c r="N99" i="1"/>
  <c r="AD64" i="1"/>
  <c r="AC64" i="1"/>
  <c r="AB64" i="1"/>
  <c r="AA64" i="1"/>
  <c r="Y64" i="1"/>
  <c r="X64" i="1"/>
  <c r="W64" i="1"/>
  <c r="V64" i="1"/>
  <c r="U64" i="1"/>
  <c r="T64" i="1"/>
  <c r="Q64" i="1"/>
  <c r="R64" i="1" s="1"/>
  <c r="N64" i="1"/>
  <c r="AD226" i="1"/>
  <c r="AC226" i="1"/>
  <c r="AB226" i="1"/>
  <c r="AA226" i="1"/>
  <c r="Y226" i="1"/>
  <c r="X226" i="1"/>
  <c r="W226" i="1"/>
  <c r="V226" i="1"/>
  <c r="U226" i="1"/>
  <c r="T226" i="1"/>
  <c r="Q226" i="1"/>
  <c r="R226" i="1" s="1"/>
  <c r="N226" i="1"/>
  <c r="AD105" i="1"/>
  <c r="AC105" i="1"/>
  <c r="AB105" i="1"/>
  <c r="AA105" i="1"/>
  <c r="Y105" i="1"/>
  <c r="X105" i="1"/>
  <c r="W105" i="1"/>
  <c r="V105" i="1"/>
  <c r="U105" i="1"/>
  <c r="T105" i="1"/>
  <c r="Q105" i="1"/>
  <c r="R105" i="1" s="1"/>
  <c r="N105" i="1"/>
  <c r="AD241" i="1"/>
  <c r="AC241" i="1"/>
  <c r="AB241" i="1"/>
  <c r="AA241" i="1"/>
  <c r="Y241" i="1"/>
  <c r="X241" i="1"/>
  <c r="W241" i="1"/>
  <c r="V241" i="1"/>
  <c r="U241" i="1"/>
  <c r="T241" i="1"/>
  <c r="Q241" i="1"/>
  <c r="R241" i="1" s="1"/>
  <c r="N241" i="1"/>
  <c r="AD225" i="1"/>
  <c r="AC225" i="1"/>
  <c r="AB225" i="1"/>
  <c r="AA225" i="1"/>
  <c r="Y225" i="1"/>
  <c r="X225" i="1"/>
  <c r="W225" i="1"/>
  <c r="V225" i="1"/>
  <c r="U225" i="1"/>
  <c r="T225" i="1"/>
  <c r="Q225" i="1"/>
  <c r="R225" i="1" s="1"/>
  <c r="N225" i="1"/>
  <c r="AD94" i="1"/>
  <c r="AC94" i="1"/>
  <c r="AB94" i="1"/>
  <c r="AA94" i="1"/>
  <c r="Y94" i="1"/>
  <c r="X94" i="1"/>
  <c r="W94" i="1"/>
  <c r="V94" i="1"/>
  <c r="U94" i="1"/>
  <c r="T94" i="1"/>
  <c r="Q94" i="1"/>
  <c r="R94" i="1" s="1"/>
  <c r="N94" i="1"/>
  <c r="O94" i="1" s="1"/>
  <c r="AD92" i="1"/>
  <c r="AC92" i="1"/>
  <c r="AB92" i="1"/>
  <c r="AA92" i="1"/>
  <c r="Y92" i="1"/>
  <c r="X92" i="1"/>
  <c r="W92" i="1"/>
  <c r="V92" i="1"/>
  <c r="U92" i="1"/>
  <c r="T92" i="1"/>
  <c r="Q92" i="1"/>
  <c r="R92" i="1" s="1"/>
  <c r="N92" i="1"/>
  <c r="O92" i="1" s="1"/>
  <c r="AD84" i="1"/>
  <c r="AC84" i="1"/>
  <c r="AB84" i="1"/>
  <c r="AA84" i="1"/>
  <c r="Y84" i="1"/>
  <c r="X84" i="1"/>
  <c r="W84" i="1"/>
  <c r="V84" i="1"/>
  <c r="U84" i="1"/>
  <c r="T84" i="1"/>
  <c r="Q84" i="1"/>
  <c r="R84" i="1" s="1"/>
  <c r="N84" i="1"/>
  <c r="AD78" i="1"/>
  <c r="AC78" i="1"/>
  <c r="AB78" i="1"/>
  <c r="AA78" i="1"/>
  <c r="Y78" i="1"/>
  <c r="X78" i="1"/>
  <c r="W78" i="1"/>
  <c r="V78" i="1"/>
  <c r="U78" i="1"/>
  <c r="T78" i="1"/>
  <c r="Q78" i="1"/>
  <c r="R78" i="1" s="1"/>
  <c r="N78" i="1"/>
  <c r="AD76" i="1"/>
  <c r="AC76" i="1"/>
  <c r="AB76" i="1"/>
  <c r="AA76" i="1"/>
  <c r="Y76" i="1"/>
  <c r="X76" i="1"/>
  <c r="W76" i="1"/>
  <c r="V76" i="1"/>
  <c r="U76" i="1"/>
  <c r="T76" i="1"/>
  <c r="Q76" i="1"/>
  <c r="R76" i="1" s="1"/>
  <c r="N76" i="1"/>
  <c r="O76" i="1" s="1"/>
  <c r="AD74" i="1"/>
  <c r="AC74" i="1"/>
  <c r="AB74" i="1"/>
  <c r="AA74" i="1"/>
  <c r="Y74" i="1"/>
  <c r="X74" i="1"/>
  <c r="W74" i="1"/>
  <c r="V74" i="1"/>
  <c r="U74" i="1"/>
  <c r="T74" i="1"/>
  <c r="Q74" i="1"/>
  <c r="R74" i="1" s="1"/>
  <c r="N74" i="1"/>
  <c r="O74" i="1" s="1"/>
  <c r="AD201" i="1"/>
  <c r="AC201" i="1"/>
  <c r="AB201" i="1"/>
  <c r="AA201" i="1"/>
  <c r="Y201" i="1"/>
  <c r="X201" i="1"/>
  <c r="W201" i="1"/>
  <c r="V201" i="1"/>
  <c r="U201" i="1"/>
  <c r="T201" i="1"/>
  <c r="Q201" i="1"/>
  <c r="R201" i="1" s="1"/>
  <c r="N201" i="1"/>
  <c r="AD59" i="1"/>
  <c r="AC59" i="1"/>
  <c r="AB59" i="1"/>
  <c r="AA59" i="1"/>
  <c r="Y59" i="1"/>
  <c r="X59" i="1"/>
  <c r="W59" i="1"/>
  <c r="V59" i="1"/>
  <c r="U59" i="1"/>
  <c r="T59" i="1"/>
  <c r="Q59" i="1"/>
  <c r="R59" i="1" s="1"/>
  <c r="N59" i="1"/>
  <c r="AD158" i="1"/>
  <c r="AC158" i="1"/>
  <c r="AB158" i="1"/>
  <c r="AA158" i="1"/>
  <c r="Y158" i="1"/>
  <c r="X158" i="1"/>
  <c r="W158" i="1"/>
  <c r="V158" i="1"/>
  <c r="U158" i="1"/>
  <c r="T158" i="1"/>
  <c r="Q158" i="1"/>
  <c r="R158" i="1" s="1"/>
  <c r="N158" i="1"/>
  <c r="AD174" i="1"/>
  <c r="AC174" i="1"/>
  <c r="AB174" i="1"/>
  <c r="AA174" i="1"/>
  <c r="Y174" i="1"/>
  <c r="X174" i="1"/>
  <c r="W174" i="1"/>
  <c r="V174" i="1"/>
  <c r="U174" i="1"/>
  <c r="T174" i="1"/>
  <c r="Q174" i="1"/>
  <c r="N174" i="1"/>
  <c r="O174" i="1" s="1"/>
  <c r="AD196" i="1"/>
  <c r="AC196" i="1"/>
  <c r="AB196" i="1"/>
  <c r="AA196" i="1"/>
  <c r="Y196" i="1"/>
  <c r="X196" i="1"/>
  <c r="W196" i="1"/>
  <c r="V196" i="1"/>
  <c r="U196" i="1"/>
  <c r="T196" i="1"/>
  <c r="Q196" i="1"/>
  <c r="R196" i="1" s="1"/>
  <c r="N196" i="1"/>
  <c r="AD185" i="1"/>
  <c r="AC185" i="1"/>
  <c r="AB185" i="1"/>
  <c r="AA185" i="1"/>
  <c r="Y185" i="1"/>
  <c r="X185" i="1"/>
  <c r="W185" i="1"/>
  <c r="V185" i="1"/>
  <c r="U185" i="1"/>
  <c r="T185" i="1"/>
  <c r="Q185" i="1"/>
  <c r="R185" i="1" s="1"/>
  <c r="N185" i="1"/>
  <c r="AD188" i="1"/>
  <c r="AC188" i="1"/>
  <c r="AB188" i="1"/>
  <c r="AA188" i="1"/>
  <c r="Y188" i="1"/>
  <c r="X188" i="1"/>
  <c r="W188" i="1"/>
  <c r="V188" i="1"/>
  <c r="U188" i="1"/>
  <c r="T188" i="1"/>
  <c r="Q188" i="1"/>
  <c r="R188" i="1" s="1"/>
  <c r="N188" i="1"/>
  <c r="O188" i="1" s="1"/>
  <c r="AD166" i="1"/>
  <c r="AC166" i="1"/>
  <c r="AB166" i="1"/>
  <c r="AA166" i="1"/>
  <c r="Y166" i="1"/>
  <c r="X166" i="1"/>
  <c r="W166" i="1"/>
  <c r="V166" i="1"/>
  <c r="U166" i="1"/>
  <c r="T166" i="1"/>
  <c r="Q166" i="1"/>
  <c r="R166" i="1" s="1"/>
  <c r="N166" i="1"/>
  <c r="O166" i="1" s="1"/>
  <c r="AD98" i="1"/>
  <c r="AC98" i="1"/>
  <c r="AB98" i="1"/>
  <c r="AA98" i="1"/>
  <c r="Y98" i="1"/>
  <c r="X98" i="1"/>
  <c r="W98" i="1"/>
  <c r="V98" i="1"/>
  <c r="U98" i="1"/>
  <c r="T98" i="1"/>
  <c r="Q98" i="1"/>
  <c r="R98" i="1" s="1"/>
  <c r="N98" i="1"/>
  <c r="AC38" i="1"/>
  <c r="AB38" i="1"/>
  <c r="AA38" i="1"/>
  <c r="Y38" i="1"/>
  <c r="X38" i="1"/>
  <c r="W38" i="1"/>
  <c r="V38" i="1"/>
  <c r="U38" i="1"/>
  <c r="T38" i="1"/>
  <c r="Q38" i="1"/>
  <c r="N38" i="1"/>
  <c r="AD109" i="1"/>
  <c r="AC109" i="1"/>
  <c r="AB109" i="1"/>
  <c r="AA109" i="1"/>
  <c r="Y109" i="1"/>
  <c r="X109" i="1"/>
  <c r="W109" i="1"/>
  <c r="V109" i="1"/>
  <c r="U109" i="1"/>
  <c r="T109" i="1"/>
  <c r="Q109" i="1"/>
  <c r="N109" i="1"/>
  <c r="AD238" i="1"/>
  <c r="AC238" i="1"/>
  <c r="AB238" i="1"/>
  <c r="AA238" i="1"/>
  <c r="Y238" i="1"/>
  <c r="X238" i="1"/>
  <c r="W238" i="1"/>
  <c r="V238" i="1"/>
  <c r="U238" i="1"/>
  <c r="T238" i="1"/>
  <c r="Q238" i="1"/>
  <c r="R238" i="1" s="1"/>
  <c r="N238" i="1"/>
  <c r="O238" i="1" s="1"/>
  <c r="AD66" i="1"/>
  <c r="AC66" i="1"/>
  <c r="AB66" i="1"/>
  <c r="AA66" i="1"/>
  <c r="Y66" i="1"/>
  <c r="X66" i="1"/>
  <c r="W66" i="1"/>
  <c r="V66" i="1"/>
  <c r="U66" i="1"/>
  <c r="T66" i="1"/>
  <c r="Q66" i="1"/>
  <c r="R66" i="1" s="1"/>
  <c r="N66" i="1"/>
  <c r="AD96" i="1"/>
  <c r="AC96" i="1"/>
  <c r="AB96" i="1"/>
  <c r="AA96" i="1"/>
  <c r="Y96" i="1"/>
  <c r="X96" i="1"/>
  <c r="W96" i="1"/>
  <c r="V96" i="1"/>
  <c r="U96" i="1"/>
  <c r="T96" i="1"/>
  <c r="Q96" i="1"/>
  <c r="R96" i="1" s="1"/>
  <c r="N96" i="1"/>
  <c r="AD159" i="1"/>
  <c r="AC159" i="1"/>
  <c r="AB159" i="1"/>
  <c r="AA159" i="1"/>
  <c r="Y159" i="1"/>
  <c r="X159" i="1"/>
  <c r="W159" i="1"/>
  <c r="V159" i="1"/>
  <c r="U159" i="1"/>
  <c r="T159" i="1"/>
  <c r="Q159" i="1"/>
  <c r="R159" i="1" s="1"/>
  <c r="N159" i="1"/>
  <c r="AD138" i="1"/>
  <c r="AC138" i="1"/>
  <c r="AB138" i="1"/>
  <c r="AA138" i="1"/>
  <c r="Y138" i="1"/>
  <c r="X138" i="1"/>
  <c r="W138" i="1"/>
  <c r="V138" i="1"/>
  <c r="U138" i="1"/>
  <c r="T138" i="1"/>
  <c r="Q138" i="1"/>
  <c r="R138" i="1" s="1"/>
  <c r="N138" i="1"/>
  <c r="O138" i="1" s="1"/>
  <c r="AD129" i="1"/>
  <c r="AC129" i="1"/>
  <c r="AB129" i="1"/>
  <c r="AA129" i="1"/>
  <c r="Y129" i="1"/>
  <c r="X129" i="1"/>
  <c r="W129" i="1"/>
  <c r="V129" i="1"/>
  <c r="U129" i="1"/>
  <c r="T129" i="1"/>
  <c r="Q129" i="1"/>
  <c r="R129" i="1" s="1"/>
  <c r="N129" i="1"/>
  <c r="AD235" i="1"/>
  <c r="AC235" i="1"/>
  <c r="AB235" i="1"/>
  <c r="AA235" i="1"/>
  <c r="Y235" i="1"/>
  <c r="X235" i="1"/>
  <c r="W235" i="1"/>
  <c r="V235" i="1"/>
  <c r="U235" i="1"/>
  <c r="T235" i="1"/>
  <c r="Q235" i="1"/>
  <c r="R235" i="1" s="1"/>
  <c r="N235" i="1"/>
  <c r="AD133" i="1"/>
  <c r="AC133" i="1"/>
  <c r="AB133" i="1"/>
  <c r="AA133" i="1"/>
  <c r="Y133" i="1"/>
  <c r="X133" i="1"/>
  <c r="W133" i="1"/>
  <c r="V133" i="1"/>
  <c r="U133" i="1"/>
  <c r="T133" i="1"/>
  <c r="Q133" i="1"/>
  <c r="R133" i="1" s="1"/>
  <c r="N133" i="1"/>
  <c r="O133" i="1" s="1"/>
  <c r="AD131" i="1"/>
  <c r="AC131" i="1"/>
  <c r="AB131" i="1"/>
  <c r="AA131" i="1"/>
  <c r="Y131" i="1"/>
  <c r="X131" i="1"/>
  <c r="W131" i="1"/>
  <c r="V131" i="1"/>
  <c r="U131" i="1"/>
  <c r="T131" i="1"/>
  <c r="Q131" i="1"/>
  <c r="R131" i="1" s="1"/>
  <c r="N131" i="1"/>
  <c r="O131" i="1" s="1"/>
  <c r="AD222" i="1"/>
  <c r="AC222" i="1"/>
  <c r="AB222" i="1"/>
  <c r="AA222" i="1"/>
  <c r="Y222" i="1"/>
  <c r="X222" i="1"/>
  <c r="W222" i="1"/>
  <c r="V222" i="1"/>
  <c r="U222" i="1"/>
  <c r="T222" i="1"/>
  <c r="Q222" i="1"/>
  <c r="R222" i="1" s="1"/>
  <c r="N222" i="1"/>
  <c r="AD181" i="1"/>
  <c r="AC181" i="1"/>
  <c r="AB181" i="1"/>
  <c r="AA181" i="1"/>
  <c r="Y181" i="1"/>
  <c r="X181" i="1"/>
  <c r="W181" i="1"/>
  <c r="V181" i="1"/>
  <c r="U181" i="1"/>
  <c r="T181" i="1"/>
  <c r="Q181" i="1"/>
  <c r="R181" i="1" s="1"/>
  <c r="N181" i="1"/>
  <c r="AD229" i="1"/>
  <c r="AC229" i="1"/>
  <c r="AB229" i="1"/>
  <c r="AA229" i="1"/>
  <c r="Y229" i="1"/>
  <c r="X229" i="1"/>
  <c r="W229" i="1"/>
  <c r="V229" i="1"/>
  <c r="U229" i="1"/>
  <c r="T229" i="1"/>
  <c r="Q229" i="1"/>
  <c r="R229" i="1" s="1"/>
  <c r="N229" i="1"/>
  <c r="O229" i="1" s="1"/>
  <c r="AD176" i="1"/>
  <c r="AC176" i="1"/>
  <c r="AB176" i="1"/>
  <c r="AA176" i="1"/>
  <c r="Y176" i="1"/>
  <c r="X176" i="1"/>
  <c r="W176" i="1"/>
  <c r="V176" i="1"/>
  <c r="U176" i="1"/>
  <c r="T176" i="1"/>
  <c r="Q176" i="1"/>
  <c r="R176" i="1" s="1"/>
  <c r="N176" i="1"/>
  <c r="O176" i="1" s="1"/>
  <c r="AD116" i="1"/>
  <c r="AC116" i="1"/>
  <c r="AB116" i="1"/>
  <c r="AA116" i="1"/>
  <c r="Y116" i="1"/>
  <c r="X116" i="1"/>
  <c r="W116" i="1"/>
  <c r="V116" i="1"/>
  <c r="U116" i="1"/>
  <c r="T116" i="1"/>
  <c r="Q116" i="1"/>
  <c r="R116" i="1" s="1"/>
  <c r="N116" i="1"/>
  <c r="AD233" i="1"/>
  <c r="AC233" i="1"/>
  <c r="AB233" i="1"/>
  <c r="AA233" i="1"/>
  <c r="Y233" i="1"/>
  <c r="X233" i="1"/>
  <c r="W233" i="1"/>
  <c r="V233" i="1"/>
  <c r="U233" i="1"/>
  <c r="T233" i="1"/>
  <c r="Q233" i="1"/>
  <c r="R233" i="1" s="1"/>
  <c r="N233" i="1"/>
  <c r="AD50" i="1"/>
  <c r="AC50" i="1"/>
  <c r="AB50" i="1"/>
  <c r="AA50" i="1"/>
  <c r="Y50" i="1"/>
  <c r="X50" i="1"/>
  <c r="W50" i="1"/>
  <c r="V50" i="1"/>
  <c r="U50" i="1"/>
  <c r="T50" i="1"/>
  <c r="Q50" i="1"/>
  <c r="N50" i="1"/>
  <c r="AD240" i="1"/>
  <c r="AC240" i="1"/>
  <c r="AB240" i="1"/>
  <c r="AA240" i="1"/>
  <c r="Y240" i="1"/>
  <c r="X240" i="1"/>
  <c r="W240" i="1"/>
  <c r="V240" i="1"/>
  <c r="U240" i="1"/>
  <c r="T240" i="1"/>
  <c r="Q240" i="1"/>
  <c r="R240" i="1" s="1"/>
  <c r="N240" i="1"/>
  <c r="O240" i="1" s="1"/>
  <c r="AD218" i="1"/>
  <c r="AC218" i="1"/>
  <c r="AB218" i="1"/>
  <c r="AA218" i="1"/>
  <c r="Y218" i="1"/>
  <c r="X218" i="1"/>
  <c r="W218" i="1"/>
  <c r="V218" i="1"/>
  <c r="U218" i="1"/>
  <c r="T218" i="1"/>
  <c r="Q218" i="1"/>
  <c r="N218" i="1"/>
  <c r="AD217" i="1"/>
  <c r="AC217" i="1"/>
  <c r="AB217" i="1"/>
  <c r="AA217" i="1"/>
  <c r="Y217" i="1"/>
  <c r="X217" i="1"/>
  <c r="W217" i="1"/>
  <c r="V217" i="1"/>
  <c r="U217" i="1"/>
  <c r="T217" i="1"/>
  <c r="Q217" i="1"/>
  <c r="N217" i="1"/>
  <c r="AD236" i="1"/>
  <c r="AC236" i="1"/>
  <c r="AB236" i="1"/>
  <c r="AA236" i="1"/>
  <c r="Y236" i="1"/>
  <c r="X236" i="1"/>
  <c r="W236" i="1"/>
  <c r="V236" i="1"/>
  <c r="U236" i="1"/>
  <c r="T236" i="1"/>
  <c r="Q236" i="1"/>
  <c r="R236" i="1" s="1"/>
  <c r="N236" i="1"/>
  <c r="O236" i="1" s="1"/>
  <c r="AD246" i="1"/>
  <c r="AC246" i="1"/>
  <c r="AB246" i="1"/>
  <c r="AA246" i="1"/>
  <c r="Y246" i="1"/>
  <c r="X246" i="1"/>
  <c r="W246" i="1"/>
  <c r="V246" i="1"/>
  <c r="U246" i="1"/>
  <c r="T246" i="1"/>
  <c r="Q246" i="1"/>
  <c r="R246" i="1" s="1"/>
  <c r="N246" i="1"/>
  <c r="AD154" i="1"/>
  <c r="AC154" i="1"/>
  <c r="AB154" i="1"/>
  <c r="AA154" i="1"/>
  <c r="Y154" i="1"/>
  <c r="X154" i="1"/>
  <c r="W154" i="1"/>
  <c r="V154" i="1"/>
  <c r="U154" i="1"/>
  <c r="T154" i="1"/>
  <c r="Q154" i="1"/>
  <c r="R154" i="1" s="1"/>
  <c r="N154" i="1"/>
  <c r="O154" i="1" s="1"/>
  <c r="AD224" i="1"/>
  <c r="AC224" i="1"/>
  <c r="AB224" i="1"/>
  <c r="AA224" i="1"/>
  <c r="Y224" i="1"/>
  <c r="X224" i="1"/>
  <c r="W224" i="1"/>
  <c r="V224" i="1"/>
  <c r="U224" i="1"/>
  <c r="T224" i="1"/>
  <c r="Q224" i="1"/>
  <c r="R224" i="1" s="1"/>
  <c r="N224" i="1"/>
  <c r="O224" i="1" s="1"/>
  <c r="AD137" i="1"/>
  <c r="AC137" i="1"/>
  <c r="AB137" i="1"/>
  <c r="AA137" i="1"/>
  <c r="Y137" i="1"/>
  <c r="X137" i="1"/>
  <c r="W137" i="1"/>
  <c r="V137" i="1"/>
  <c r="U137" i="1"/>
  <c r="T137" i="1"/>
  <c r="Q137" i="1"/>
  <c r="R137" i="1" s="1"/>
  <c r="N137" i="1"/>
  <c r="AD156" i="1"/>
  <c r="AC156" i="1"/>
  <c r="AB156" i="1"/>
  <c r="AA156" i="1"/>
  <c r="Y156" i="1"/>
  <c r="X156" i="1"/>
  <c r="W156" i="1"/>
  <c r="V156" i="1"/>
  <c r="U156" i="1"/>
  <c r="T156" i="1"/>
  <c r="Q156" i="1"/>
  <c r="R156" i="1" s="1"/>
  <c r="N156" i="1"/>
  <c r="AD19" i="1"/>
  <c r="AC19" i="1"/>
  <c r="AB19" i="1"/>
  <c r="AA19" i="1"/>
  <c r="Y19" i="1"/>
  <c r="X19" i="1"/>
  <c r="W19" i="1"/>
  <c r="V19" i="1"/>
  <c r="U19" i="1"/>
  <c r="T19" i="1"/>
  <c r="Q19" i="1"/>
  <c r="R19" i="1" s="1"/>
  <c r="N19" i="1"/>
  <c r="O19" i="1" s="1"/>
  <c r="AD151" i="1"/>
  <c r="AC151" i="1"/>
  <c r="AB151" i="1"/>
  <c r="AA151" i="1"/>
  <c r="Y151" i="1"/>
  <c r="X151" i="1"/>
  <c r="W151" i="1"/>
  <c r="V151" i="1"/>
  <c r="U151" i="1"/>
  <c r="T151" i="1"/>
  <c r="Q151" i="1"/>
  <c r="R151" i="1" s="1"/>
  <c r="N151" i="1"/>
  <c r="O151" i="1" s="1"/>
  <c r="AD126" i="1"/>
  <c r="AC126" i="1"/>
  <c r="AB126" i="1"/>
  <c r="AA126" i="1"/>
  <c r="Y126" i="1"/>
  <c r="X126" i="1"/>
  <c r="W126" i="1"/>
  <c r="V126" i="1"/>
  <c r="U126" i="1"/>
  <c r="T126" i="1"/>
  <c r="Q126" i="1"/>
  <c r="R126" i="1" s="1"/>
  <c r="N126" i="1"/>
  <c r="AD103" i="1"/>
  <c r="AC103" i="1"/>
  <c r="AB103" i="1"/>
  <c r="AA103" i="1"/>
  <c r="Y103" i="1"/>
  <c r="X103" i="1"/>
  <c r="W103" i="1"/>
  <c r="V103" i="1"/>
  <c r="U103" i="1"/>
  <c r="T103" i="1"/>
  <c r="Q103" i="1"/>
  <c r="R103" i="1" s="1"/>
  <c r="N103" i="1"/>
  <c r="AC35" i="1"/>
  <c r="AB35" i="1"/>
  <c r="AA35" i="1"/>
  <c r="Y35" i="1"/>
  <c r="X35" i="1"/>
  <c r="W35" i="1"/>
  <c r="V35" i="1"/>
  <c r="U35" i="1"/>
  <c r="T35" i="1"/>
  <c r="Q35" i="1"/>
  <c r="N35" i="1"/>
  <c r="AD51" i="1"/>
  <c r="AC51" i="1"/>
  <c r="AB51" i="1"/>
  <c r="AA51" i="1"/>
  <c r="Y51" i="1"/>
  <c r="X51" i="1"/>
  <c r="W51" i="1"/>
  <c r="V51" i="1"/>
  <c r="U51" i="1"/>
  <c r="T51" i="1"/>
  <c r="Q51" i="1"/>
  <c r="R51" i="1" s="1"/>
  <c r="N51" i="1"/>
  <c r="O51" i="1" s="1"/>
  <c r="AD83" i="1"/>
  <c r="AC83" i="1"/>
  <c r="AB83" i="1"/>
  <c r="AA83" i="1"/>
  <c r="Y83" i="1"/>
  <c r="X83" i="1"/>
  <c r="W83" i="1"/>
  <c r="V83" i="1"/>
  <c r="U83" i="1"/>
  <c r="T83" i="1"/>
  <c r="Q83" i="1"/>
  <c r="R83" i="1" s="1"/>
  <c r="N83" i="1"/>
  <c r="O83" i="1" s="1"/>
  <c r="AD242" i="1"/>
  <c r="AC242" i="1"/>
  <c r="AB242" i="1"/>
  <c r="AA242" i="1"/>
  <c r="Y242" i="1"/>
  <c r="X242" i="1"/>
  <c r="W242" i="1"/>
  <c r="V242" i="1"/>
  <c r="U242" i="1"/>
  <c r="T242" i="1"/>
  <c r="Q242" i="1"/>
  <c r="N242" i="1"/>
  <c r="O242" i="1" s="1"/>
  <c r="AD223" i="1"/>
  <c r="AC223" i="1"/>
  <c r="AB223" i="1"/>
  <c r="AA223" i="1"/>
  <c r="Y223" i="1"/>
  <c r="X223" i="1"/>
  <c r="W223" i="1"/>
  <c r="V223" i="1"/>
  <c r="U223" i="1"/>
  <c r="T223" i="1"/>
  <c r="Q223" i="1"/>
  <c r="R223" i="1" s="1"/>
  <c r="N223" i="1"/>
  <c r="O223" i="1" s="1"/>
  <c r="AD89" i="1"/>
  <c r="AC89" i="1"/>
  <c r="AB89" i="1"/>
  <c r="AA89" i="1"/>
  <c r="Y89" i="1"/>
  <c r="X89" i="1"/>
  <c r="W89" i="1"/>
  <c r="V89" i="1"/>
  <c r="U89" i="1"/>
  <c r="T89" i="1"/>
  <c r="Q89" i="1"/>
  <c r="R89" i="1" s="1"/>
  <c r="N89" i="1"/>
  <c r="AD194" i="1"/>
  <c r="AC194" i="1"/>
  <c r="AB194" i="1"/>
  <c r="AA194" i="1"/>
  <c r="Y194" i="1"/>
  <c r="X194" i="1"/>
  <c r="W194" i="1"/>
  <c r="V194" i="1"/>
  <c r="U194" i="1"/>
  <c r="T194" i="1"/>
  <c r="Q194" i="1"/>
  <c r="R194" i="1" s="1"/>
  <c r="N194" i="1"/>
  <c r="O194" i="1" s="1"/>
  <c r="AD205" i="1"/>
  <c r="AC205" i="1"/>
  <c r="AB205" i="1"/>
  <c r="AA205" i="1"/>
  <c r="Y205" i="1"/>
  <c r="X205" i="1"/>
  <c r="W205" i="1"/>
  <c r="V205" i="1"/>
  <c r="U205" i="1"/>
  <c r="T205" i="1"/>
  <c r="Q205" i="1"/>
  <c r="R205" i="1" s="1"/>
  <c r="N205" i="1"/>
  <c r="AD106" i="1"/>
  <c r="AC106" i="1"/>
  <c r="AB106" i="1"/>
  <c r="AA106" i="1"/>
  <c r="Y106" i="1"/>
  <c r="X106" i="1"/>
  <c r="W106" i="1"/>
  <c r="V106" i="1"/>
  <c r="U106" i="1"/>
  <c r="T106" i="1"/>
  <c r="Q106" i="1"/>
  <c r="R106" i="1" s="1"/>
  <c r="N106" i="1"/>
  <c r="O106" i="1" s="1"/>
  <c r="AD128" i="1"/>
  <c r="AC128" i="1"/>
  <c r="AB128" i="1"/>
  <c r="AA128" i="1"/>
  <c r="Y128" i="1"/>
  <c r="X128" i="1"/>
  <c r="W128" i="1"/>
  <c r="V128" i="1"/>
  <c r="U128" i="1"/>
  <c r="T128" i="1"/>
  <c r="Q128" i="1"/>
  <c r="R128" i="1" s="1"/>
  <c r="N128" i="1"/>
  <c r="O128" i="1" s="1"/>
  <c r="AD125" i="1"/>
  <c r="AC125" i="1"/>
  <c r="AB125" i="1"/>
  <c r="AA125" i="1"/>
  <c r="Y125" i="1"/>
  <c r="X125" i="1"/>
  <c r="W125" i="1"/>
  <c r="V125" i="1"/>
  <c r="U125" i="1"/>
  <c r="T125" i="1"/>
  <c r="Q125" i="1"/>
  <c r="R125" i="1" s="1"/>
  <c r="N125" i="1"/>
  <c r="AD164" i="1"/>
  <c r="AC164" i="1"/>
  <c r="AB164" i="1"/>
  <c r="AA164" i="1"/>
  <c r="Y164" i="1"/>
  <c r="X164" i="1"/>
  <c r="W164" i="1"/>
  <c r="V164" i="1"/>
  <c r="U164" i="1"/>
  <c r="T164" i="1"/>
  <c r="Q164" i="1"/>
  <c r="R164" i="1" s="1"/>
  <c r="N164" i="1"/>
  <c r="AD193" i="1"/>
  <c r="AC193" i="1"/>
  <c r="AB193" i="1"/>
  <c r="AA193" i="1"/>
  <c r="Y193" i="1"/>
  <c r="X193" i="1"/>
  <c r="W193" i="1"/>
  <c r="V193" i="1"/>
  <c r="U193" i="1"/>
  <c r="T193" i="1"/>
  <c r="Q193" i="1"/>
  <c r="R193" i="1" s="1"/>
  <c r="N193" i="1"/>
  <c r="O193" i="1" s="1"/>
  <c r="AD175" i="1"/>
  <c r="AC175" i="1"/>
  <c r="AB175" i="1"/>
  <c r="AA175" i="1"/>
  <c r="Y175" i="1"/>
  <c r="X175" i="1"/>
  <c r="W175" i="1"/>
  <c r="V175" i="1"/>
  <c r="U175" i="1"/>
  <c r="T175" i="1"/>
  <c r="Q175" i="1"/>
  <c r="R175" i="1" s="1"/>
  <c r="N175" i="1"/>
  <c r="AD234" i="1"/>
  <c r="AC234" i="1"/>
  <c r="AB234" i="1"/>
  <c r="AA234" i="1"/>
  <c r="Y234" i="1"/>
  <c r="X234" i="1"/>
  <c r="W234" i="1"/>
  <c r="V234" i="1"/>
  <c r="U234" i="1"/>
  <c r="T234" i="1"/>
  <c r="Q234" i="1"/>
  <c r="R234" i="1" s="1"/>
  <c r="N234" i="1"/>
  <c r="AD121" i="1"/>
  <c r="AC121" i="1"/>
  <c r="AB121" i="1"/>
  <c r="AA121" i="1"/>
  <c r="Y121" i="1"/>
  <c r="X121" i="1"/>
  <c r="W121" i="1"/>
  <c r="V121" i="1"/>
  <c r="U121" i="1"/>
  <c r="T121" i="1"/>
  <c r="Q121" i="1"/>
  <c r="R121" i="1" s="1"/>
  <c r="N121" i="1"/>
  <c r="O121" i="1" s="1"/>
  <c r="AD114" i="1"/>
  <c r="AC114" i="1"/>
  <c r="AB114" i="1"/>
  <c r="AA114" i="1"/>
  <c r="Y114" i="1"/>
  <c r="X114" i="1"/>
  <c r="W114" i="1"/>
  <c r="V114" i="1"/>
  <c r="U114" i="1"/>
  <c r="T114" i="1"/>
  <c r="Q114" i="1"/>
  <c r="R114" i="1" s="1"/>
  <c r="N114" i="1"/>
  <c r="O114" i="1" s="1"/>
  <c r="AD18" i="1"/>
  <c r="AC18" i="1"/>
  <c r="AB18" i="1"/>
  <c r="AA18" i="1"/>
  <c r="Y18" i="1"/>
  <c r="X18" i="1"/>
  <c r="W18" i="1"/>
  <c r="V18" i="1"/>
  <c r="U18" i="1"/>
  <c r="T18" i="1"/>
  <c r="Q18" i="1"/>
  <c r="R18" i="1" s="1"/>
  <c r="N18" i="1"/>
  <c r="O18" i="1" s="1"/>
  <c r="AD160" i="1"/>
  <c r="AC160" i="1"/>
  <c r="AB160" i="1"/>
  <c r="AA160" i="1"/>
  <c r="Y160" i="1"/>
  <c r="X160" i="1"/>
  <c r="W160" i="1"/>
  <c r="V160" i="1"/>
  <c r="U160" i="1"/>
  <c r="T160" i="1"/>
  <c r="Q160" i="1"/>
  <c r="R160" i="1" s="1"/>
  <c r="N160" i="1"/>
  <c r="O160" i="1" s="1"/>
  <c r="AD177" i="1"/>
  <c r="AC177" i="1"/>
  <c r="AB177" i="1"/>
  <c r="AA177" i="1"/>
  <c r="Y177" i="1"/>
  <c r="X177" i="1"/>
  <c r="W177" i="1"/>
  <c r="V177" i="1"/>
  <c r="U177" i="1"/>
  <c r="T177" i="1"/>
  <c r="Q177" i="1"/>
  <c r="R177" i="1" s="1"/>
  <c r="N177" i="1"/>
  <c r="O177" i="1" s="1"/>
  <c r="AD20" i="1"/>
  <c r="AC20" i="1"/>
  <c r="AB20" i="1"/>
  <c r="AA20" i="1"/>
  <c r="Y20" i="1"/>
  <c r="X20" i="1"/>
  <c r="W20" i="1"/>
  <c r="V20" i="1"/>
  <c r="U20" i="1"/>
  <c r="T20" i="1"/>
  <c r="Q20" i="1"/>
  <c r="R20" i="1" s="1"/>
  <c r="N20" i="1"/>
  <c r="O20" i="1" s="1"/>
  <c r="AD245" i="1"/>
  <c r="AC245" i="1"/>
  <c r="AB245" i="1"/>
  <c r="AA245" i="1"/>
  <c r="Y245" i="1"/>
  <c r="X245" i="1"/>
  <c r="W245" i="1"/>
  <c r="V245" i="1"/>
  <c r="U245" i="1"/>
  <c r="T245" i="1"/>
  <c r="Q245" i="1"/>
  <c r="R245" i="1" s="1"/>
  <c r="N245" i="1"/>
  <c r="AD167" i="1"/>
  <c r="AC167" i="1"/>
  <c r="AB167" i="1"/>
  <c r="AA167" i="1"/>
  <c r="Y167" i="1"/>
  <c r="X167" i="1"/>
  <c r="W167" i="1"/>
  <c r="V167" i="1"/>
  <c r="U167" i="1"/>
  <c r="T167" i="1"/>
  <c r="Q167" i="1"/>
  <c r="R167" i="1" s="1"/>
  <c r="N167" i="1"/>
  <c r="AC39" i="1"/>
  <c r="AB39" i="1"/>
  <c r="AA39" i="1"/>
  <c r="Y39" i="1"/>
  <c r="X39" i="1"/>
  <c r="W39" i="1"/>
  <c r="V39" i="1"/>
  <c r="U39" i="1"/>
  <c r="T39" i="1"/>
  <c r="Q39" i="1"/>
  <c r="N39" i="1"/>
  <c r="O39" i="1" s="1"/>
  <c r="AD145" i="1"/>
  <c r="AC145" i="1"/>
  <c r="AB145" i="1"/>
  <c r="AA145" i="1"/>
  <c r="Y145" i="1"/>
  <c r="X145" i="1"/>
  <c r="W145" i="1"/>
  <c r="V145" i="1"/>
  <c r="U145" i="1"/>
  <c r="T145" i="1"/>
  <c r="Q145" i="1"/>
  <c r="R145" i="1" s="1"/>
  <c r="N145" i="1"/>
  <c r="AD157" i="1"/>
  <c r="AC157" i="1"/>
  <c r="AB157" i="1"/>
  <c r="AA157" i="1"/>
  <c r="Y157" i="1"/>
  <c r="X157" i="1"/>
  <c r="W157" i="1"/>
  <c r="V157" i="1"/>
  <c r="U157" i="1"/>
  <c r="T157" i="1"/>
  <c r="Q157" i="1"/>
  <c r="R157" i="1" s="1"/>
  <c r="N157" i="1"/>
  <c r="O157" i="1" s="1"/>
  <c r="AD155" i="1"/>
  <c r="AC155" i="1"/>
  <c r="AB155" i="1"/>
  <c r="AA155" i="1"/>
  <c r="Y155" i="1"/>
  <c r="X155" i="1"/>
  <c r="W155" i="1"/>
  <c r="V155" i="1"/>
  <c r="U155" i="1"/>
  <c r="T155" i="1"/>
  <c r="Q155" i="1"/>
  <c r="R155" i="1" s="1"/>
  <c r="N155" i="1"/>
  <c r="AD153" i="1"/>
  <c r="AC153" i="1"/>
  <c r="AB153" i="1"/>
  <c r="AA153" i="1"/>
  <c r="Y153" i="1"/>
  <c r="X153" i="1"/>
  <c r="W153" i="1"/>
  <c r="V153" i="1"/>
  <c r="U153" i="1"/>
  <c r="T153" i="1"/>
  <c r="Q153" i="1"/>
  <c r="N153" i="1"/>
  <c r="O153" i="1" s="1"/>
  <c r="AD27" i="1"/>
  <c r="AC27" i="1"/>
  <c r="AB27" i="1"/>
  <c r="AA27" i="1"/>
  <c r="Y27" i="1"/>
  <c r="X27" i="1"/>
  <c r="W27" i="1"/>
  <c r="V27" i="1"/>
  <c r="U27" i="1"/>
  <c r="T27" i="1"/>
  <c r="Q27" i="1"/>
  <c r="R27" i="1" s="1"/>
  <c r="N27" i="1"/>
  <c r="AD149" i="1"/>
  <c r="AC149" i="1"/>
  <c r="AB149" i="1"/>
  <c r="AA149" i="1"/>
  <c r="Y149" i="1"/>
  <c r="X149" i="1"/>
  <c r="W149" i="1"/>
  <c r="V149" i="1"/>
  <c r="U149" i="1"/>
  <c r="T149" i="1"/>
  <c r="Q149" i="1"/>
  <c r="R149" i="1" s="1"/>
  <c r="N149" i="1"/>
  <c r="AD140" i="1"/>
  <c r="AC140" i="1"/>
  <c r="AB140" i="1"/>
  <c r="AA140" i="1"/>
  <c r="Y140" i="1"/>
  <c r="X140" i="1"/>
  <c r="W140" i="1"/>
  <c r="V140" i="1"/>
  <c r="U140" i="1"/>
  <c r="T140" i="1"/>
  <c r="Q140" i="1"/>
  <c r="R140" i="1" s="1"/>
  <c r="N140" i="1"/>
  <c r="AD112" i="1"/>
  <c r="AC112" i="1"/>
  <c r="AB112" i="1"/>
  <c r="AA112" i="1"/>
  <c r="Y112" i="1"/>
  <c r="X112" i="1"/>
  <c r="W112" i="1"/>
  <c r="V112" i="1"/>
  <c r="U112" i="1"/>
  <c r="T112" i="1"/>
  <c r="Q112" i="1"/>
  <c r="R112" i="1" s="1"/>
  <c r="N112" i="1"/>
  <c r="AD220" i="1"/>
  <c r="AC220" i="1"/>
  <c r="AB220" i="1"/>
  <c r="AA220" i="1"/>
  <c r="Y220" i="1"/>
  <c r="X220" i="1"/>
  <c r="W220" i="1"/>
  <c r="V220" i="1"/>
  <c r="U220" i="1"/>
  <c r="T220" i="1"/>
  <c r="Q220" i="1"/>
  <c r="R220" i="1" s="1"/>
  <c r="N220" i="1"/>
  <c r="O220" i="1" s="1"/>
  <c r="AD231" i="1"/>
  <c r="AC231" i="1"/>
  <c r="AB231" i="1"/>
  <c r="AA231" i="1"/>
  <c r="Y231" i="1"/>
  <c r="X231" i="1"/>
  <c r="W231" i="1"/>
  <c r="V231" i="1"/>
  <c r="U231" i="1"/>
  <c r="T231" i="1"/>
  <c r="Q231" i="1"/>
  <c r="R231" i="1" s="1"/>
  <c r="N231" i="1"/>
  <c r="O231" i="1" s="1"/>
  <c r="AD161" i="1"/>
  <c r="AC161" i="1"/>
  <c r="AB161" i="1"/>
  <c r="AA161" i="1"/>
  <c r="Y161" i="1"/>
  <c r="X161" i="1"/>
  <c r="W161" i="1"/>
  <c r="V161" i="1"/>
  <c r="U161" i="1"/>
  <c r="T161" i="1"/>
  <c r="Q161" i="1"/>
  <c r="R161" i="1" s="1"/>
  <c r="N161" i="1"/>
  <c r="O161" i="1" s="1"/>
  <c r="AD57" i="1"/>
  <c r="AC57" i="1"/>
  <c r="AB57" i="1"/>
  <c r="AA57" i="1"/>
  <c r="Y57" i="1"/>
  <c r="X57" i="1"/>
  <c r="W57" i="1"/>
  <c r="V57" i="1"/>
  <c r="U57" i="1"/>
  <c r="T57" i="1"/>
  <c r="Q57" i="1"/>
  <c r="R57" i="1" s="1"/>
  <c r="N57" i="1"/>
  <c r="AD146" i="1"/>
  <c r="AC146" i="1"/>
  <c r="AB146" i="1"/>
  <c r="AA146" i="1"/>
  <c r="Y146" i="1"/>
  <c r="X146" i="1"/>
  <c r="W146" i="1"/>
  <c r="V146" i="1"/>
  <c r="U146" i="1"/>
  <c r="T146" i="1"/>
  <c r="Q146" i="1"/>
  <c r="R146" i="1" s="1"/>
  <c r="N146" i="1"/>
  <c r="O146" i="1" s="1"/>
  <c r="AD11" i="1"/>
  <c r="AC11" i="1"/>
  <c r="AB11" i="1"/>
  <c r="AA11" i="1"/>
  <c r="Y11" i="1"/>
  <c r="X11" i="1"/>
  <c r="W11" i="1"/>
  <c r="V11" i="1"/>
  <c r="U11" i="1"/>
  <c r="T11" i="1"/>
  <c r="Q11" i="1"/>
  <c r="R11" i="1" s="1"/>
  <c r="N11" i="1"/>
  <c r="O11" i="1" s="1"/>
  <c r="AD132" i="1"/>
  <c r="AC132" i="1"/>
  <c r="AB132" i="1"/>
  <c r="AA132" i="1"/>
  <c r="Y132" i="1"/>
  <c r="X132" i="1"/>
  <c r="W132" i="1"/>
  <c r="V132" i="1"/>
  <c r="U132" i="1"/>
  <c r="T132" i="1"/>
  <c r="Q132" i="1"/>
  <c r="R132" i="1" s="1"/>
  <c r="N132" i="1"/>
  <c r="AD212" i="1"/>
  <c r="AC212" i="1"/>
  <c r="AB212" i="1"/>
  <c r="AA212" i="1"/>
  <c r="Y212" i="1"/>
  <c r="X212" i="1"/>
  <c r="W212" i="1"/>
  <c r="V212" i="1"/>
  <c r="U212" i="1"/>
  <c r="T212" i="1"/>
  <c r="Q212" i="1"/>
  <c r="R212" i="1" s="1"/>
  <c r="N212" i="1"/>
  <c r="AD150" i="1"/>
  <c r="AC150" i="1"/>
  <c r="AB150" i="1"/>
  <c r="AA150" i="1"/>
  <c r="Y150" i="1"/>
  <c r="X150" i="1"/>
  <c r="W150" i="1"/>
  <c r="V150" i="1"/>
  <c r="U150" i="1"/>
  <c r="T150" i="1"/>
  <c r="Q150" i="1"/>
  <c r="R150" i="1" s="1"/>
  <c r="N150" i="1"/>
  <c r="O150" i="1" s="1"/>
  <c r="AD147" i="1"/>
  <c r="AC147" i="1"/>
  <c r="AB147" i="1"/>
  <c r="AA147" i="1"/>
  <c r="Y147" i="1"/>
  <c r="X147" i="1"/>
  <c r="W147" i="1"/>
  <c r="V147" i="1"/>
  <c r="U147" i="1"/>
  <c r="T147" i="1"/>
  <c r="Q147" i="1"/>
  <c r="R147" i="1" s="1"/>
  <c r="N147" i="1"/>
  <c r="O147" i="1" s="1"/>
  <c r="AD68" i="1"/>
  <c r="AC68" i="1"/>
  <c r="AB68" i="1"/>
  <c r="AA68" i="1"/>
  <c r="Y68" i="1"/>
  <c r="X68" i="1"/>
  <c r="W68" i="1"/>
  <c r="V68" i="1"/>
  <c r="U68" i="1"/>
  <c r="T68" i="1"/>
  <c r="Q68" i="1"/>
  <c r="R68" i="1" s="1"/>
  <c r="N68" i="1"/>
  <c r="AD213" i="1"/>
  <c r="AC213" i="1"/>
  <c r="AB213" i="1"/>
  <c r="AA213" i="1"/>
  <c r="Y213" i="1"/>
  <c r="X213" i="1"/>
  <c r="W213" i="1"/>
  <c r="V213" i="1"/>
  <c r="U213" i="1"/>
  <c r="T213" i="1"/>
  <c r="Q213" i="1"/>
  <c r="R213" i="1" s="1"/>
  <c r="N213" i="1"/>
  <c r="O213" i="1" s="1"/>
  <c r="AD232" i="1"/>
  <c r="AC232" i="1"/>
  <c r="AB232" i="1"/>
  <c r="AA232" i="1"/>
  <c r="Y232" i="1"/>
  <c r="X232" i="1"/>
  <c r="W232" i="1"/>
  <c r="V232" i="1"/>
  <c r="U232" i="1"/>
  <c r="T232" i="1"/>
  <c r="Q232" i="1"/>
  <c r="N232" i="1"/>
  <c r="O232" i="1" s="1"/>
  <c r="AD117" i="1"/>
  <c r="AC117" i="1"/>
  <c r="AB117" i="1"/>
  <c r="AA117" i="1"/>
  <c r="Y117" i="1"/>
  <c r="X117" i="1"/>
  <c r="W117" i="1"/>
  <c r="V117" i="1"/>
  <c r="U117" i="1"/>
  <c r="T117" i="1"/>
  <c r="Q117" i="1"/>
  <c r="R117" i="1" s="1"/>
  <c r="N117" i="1"/>
  <c r="AD65" i="1"/>
  <c r="AC65" i="1"/>
  <c r="AB65" i="1"/>
  <c r="AA65" i="1"/>
  <c r="Y65" i="1"/>
  <c r="X65" i="1"/>
  <c r="W65" i="1"/>
  <c r="V65" i="1"/>
  <c r="U65" i="1"/>
  <c r="T65" i="1"/>
  <c r="Q65" i="1"/>
  <c r="R65" i="1" s="1"/>
  <c r="N65" i="1"/>
  <c r="AD62" i="1"/>
  <c r="AC62" i="1"/>
  <c r="AB62" i="1"/>
  <c r="AA62" i="1"/>
  <c r="Y62" i="1"/>
  <c r="X62" i="1"/>
  <c r="W62" i="1"/>
  <c r="V62" i="1"/>
  <c r="U62" i="1"/>
  <c r="T62" i="1"/>
  <c r="Q62" i="1"/>
  <c r="R62" i="1" s="1"/>
  <c r="N62" i="1"/>
  <c r="O62" i="1" s="1"/>
  <c r="AD228" i="1"/>
  <c r="AC228" i="1"/>
  <c r="AB228" i="1"/>
  <c r="AA228" i="1"/>
  <c r="Y228" i="1"/>
  <c r="X228" i="1"/>
  <c r="W228" i="1"/>
  <c r="V228" i="1"/>
  <c r="U228" i="1"/>
  <c r="T228" i="1"/>
  <c r="Q228" i="1"/>
  <c r="R228" i="1" s="1"/>
  <c r="N228" i="1"/>
  <c r="O228" i="1" s="1"/>
  <c r="AD139" i="1"/>
  <c r="AC139" i="1"/>
  <c r="AB139" i="1"/>
  <c r="AA139" i="1"/>
  <c r="Y139" i="1"/>
  <c r="X139" i="1"/>
  <c r="W139" i="1"/>
  <c r="V139" i="1"/>
  <c r="U139" i="1"/>
  <c r="T139" i="1"/>
  <c r="Q139" i="1"/>
  <c r="R139" i="1" s="1"/>
  <c r="N139" i="1"/>
  <c r="O139" i="1" s="1"/>
  <c r="AD55" i="1"/>
  <c r="AC55" i="1"/>
  <c r="AB55" i="1"/>
  <c r="AA55" i="1"/>
  <c r="Y55" i="1"/>
  <c r="X55" i="1"/>
  <c r="W55" i="1"/>
  <c r="V55" i="1"/>
  <c r="U55" i="1"/>
  <c r="T55" i="1"/>
  <c r="Q55" i="1"/>
  <c r="R55" i="1" s="1"/>
  <c r="N55" i="1"/>
  <c r="AD127" i="1"/>
  <c r="AC127" i="1"/>
  <c r="AB127" i="1"/>
  <c r="AA127" i="1"/>
  <c r="Y127" i="1"/>
  <c r="X127" i="1"/>
  <c r="W127" i="1"/>
  <c r="V127" i="1"/>
  <c r="U127" i="1"/>
  <c r="T127" i="1"/>
  <c r="Q127" i="1"/>
  <c r="N127" i="1"/>
  <c r="O127" i="1" s="1"/>
  <c r="AD152" i="1"/>
  <c r="AC152" i="1"/>
  <c r="AB152" i="1"/>
  <c r="AA152" i="1"/>
  <c r="Y152" i="1"/>
  <c r="X152" i="1"/>
  <c r="W152" i="1"/>
  <c r="V152" i="1"/>
  <c r="U152" i="1"/>
  <c r="T152" i="1"/>
  <c r="Q152" i="1"/>
  <c r="R152" i="1" s="1"/>
  <c r="N152" i="1"/>
  <c r="O152" i="1" s="1"/>
  <c r="AD237" i="1"/>
  <c r="AC237" i="1"/>
  <c r="AB237" i="1"/>
  <c r="AA237" i="1"/>
  <c r="Y237" i="1"/>
  <c r="X237" i="1"/>
  <c r="W237" i="1"/>
  <c r="V237" i="1"/>
  <c r="U237" i="1"/>
  <c r="T237" i="1"/>
  <c r="Q237" i="1"/>
  <c r="R237" i="1" s="1"/>
  <c r="N237" i="1"/>
  <c r="O237" i="1" s="1"/>
  <c r="AD165" i="1"/>
  <c r="AC165" i="1"/>
  <c r="AB165" i="1"/>
  <c r="AA165" i="1"/>
  <c r="Y165" i="1"/>
  <c r="X165" i="1"/>
  <c r="W165" i="1"/>
  <c r="V165" i="1"/>
  <c r="U165" i="1"/>
  <c r="T165" i="1"/>
  <c r="Q165" i="1"/>
  <c r="R165" i="1" s="1"/>
  <c r="N165" i="1"/>
  <c r="AC34" i="1"/>
  <c r="AB34" i="1"/>
  <c r="AA34" i="1"/>
  <c r="Y34" i="1"/>
  <c r="X34" i="1"/>
  <c r="W34" i="1"/>
  <c r="V34" i="1"/>
  <c r="U34" i="1"/>
  <c r="T34" i="1"/>
  <c r="Q34" i="1"/>
  <c r="N34" i="1"/>
  <c r="AD170" i="1"/>
  <c r="AC170" i="1"/>
  <c r="AB170" i="1"/>
  <c r="AA170" i="1"/>
  <c r="Y170" i="1"/>
  <c r="X170" i="1"/>
  <c r="W170" i="1"/>
  <c r="V170" i="1"/>
  <c r="U170" i="1"/>
  <c r="T170" i="1"/>
  <c r="Q170" i="1"/>
  <c r="N170" i="1"/>
  <c r="AC33" i="1"/>
  <c r="AB33" i="1"/>
  <c r="AA33" i="1"/>
  <c r="Y33" i="1"/>
  <c r="X33" i="1"/>
  <c r="W33" i="1"/>
  <c r="V33" i="1"/>
  <c r="U33" i="1"/>
  <c r="T33" i="1"/>
  <c r="Q33" i="1"/>
  <c r="N33" i="1"/>
  <c r="AC37" i="1"/>
  <c r="AB37" i="1"/>
  <c r="AA37" i="1"/>
  <c r="Y37" i="1"/>
  <c r="X37" i="1"/>
  <c r="W37" i="1"/>
  <c r="V37" i="1"/>
  <c r="U37" i="1"/>
  <c r="T37" i="1"/>
  <c r="Q37" i="1"/>
  <c r="N37" i="1"/>
  <c r="O37" i="1" s="1"/>
  <c r="AD25" i="1"/>
  <c r="AC25" i="1"/>
  <c r="AB25" i="1"/>
  <c r="AA25" i="1"/>
  <c r="Y25" i="1"/>
  <c r="X25" i="1"/>
  <c r="W25" i="1"/>
  <c r="V25" i="1"/>
  <c r="U25" i="1"/>
  <c r="T25" i="1"/>
  <c r="Q25" i="1"/>
  <c r="R25" i="1" s="1"/>
  <c r="N25" i="1"/>
  <c r="O25" i="1" s="1"/>
  <c r="AD219" i="1"/>
  <c r="AC219" i="1"/>
  <c r="AB219" i="1"/>
  <c r="AA219" i="1"/>
  <c r="Y219" i="1"/>
  <c r="X219" i="1"/>
  <c r="W219" i="1"/>
  <c r="V219" i="1"/>
  <c r="U219" i="1"/>
  <c r="T219" i="1"/>
  <c r="Q219" i="1"/>
  <c r="R219" i="1" s="1"/>
  <c r="N219" i="1"/>
  <c r="O219" i="1" s="1"/>
  <c r="AD9" i="1"/>
  <c r="AC9" i="1"/>
  <c r="AB9" i="1"/>
  <c r="AA9" i="1"/>
  <c r="Y9" i="1"/>
  <c r="X9" i="1"/>
  <c r="W9" i="1"/>
  <c r="V9" i="1"/>
  <c r="U9" i="1"/>
  <c r="T9" i="1"/>
  <c r="Q9" i="1"/>
  <c r="R9" i="1" s="1"/>
  <c r="N9" i="1"/>
  <c r="AD162" i="1"/>
  <c r="AC162" i="1"/>
  <c r="AB162" i="1"/>
  <c r="AA162" i="1"/>
  <c r="Y162" i="1"/>
  <c r="X162" i="1"/>
  <c r="W162" i="1"/>
  <c r="V162" i="1"/>
  <c r="U162" i="1"/>
  <c r="T162" i="1"/>
  <c r="Q162" i="1"/>
  <c r="R162" i="1" s="1"/>
  <c r="N162" i="1"/>
  <c r="AD163" i="1"/>
  <c r="AC163" i="1"/>
  <c r="AB163" i="1"/>
  <c r="AA163" i="1"/>
  <c r="Y163" i="1"/>
  <c r="X163" i="1"/>
  <c r="W163" i="1"/>
  <c r="V163" i="1"/>
  <c r="U163" i="1"/>
  <c r="T163" i="1"/>
  <c r="Q163" i="1"/>
  <c r="R163" i="1" s="1"/>
  <c r="N163" i="1"/>
  <c r="AD227" i="1"/>
  <c r="AC227" i="1"/>
  <c r="AB227" i="1"/>
  <c r="AA227" i="1"/>
  <c r="Y227" i="1"/>
  <c r="X227" i="1"/>
  <c r="W227" i="1"/>
  <c r="V227" i="1"/>
  <c r="U227" i="1"/>
  <c r="T227" i="1"/>
  <c r="Q227" i="1"/>
  <c r="R227" i="1" s="1"/>
  <c r="N227" i="1"/>
  <c r="O227" i="1" s="1"/>
  <c r="AD58" i="1"/>
  <c r="AC58" i="1"/>
  <c r="AB58" i="1"/>
  <c r="AA58" i="1"/>
  <c r="Y58" i="1"/>
  <c r="X58" i="1"/>
  <c r="W58" i="1"/>
  <c r="V58" i="1"/>
  <c r="U58" i="1"/>
  <c r="T58" i="1"/>
  <c r="Q58" i="1"/>
  <c r="R58" i="1" s="1"/>
  <c r="N58" i="1"/>
  <c r="O58" i="1" s="1"/>
  <c r="AD118" i="1"/>
  <c r="AC118" i="1"/>
  <c r="AB118" i="1"/>
  <c r="AA118" i="1"/>
  <c r="Y118" i="1"/>
  <c r="X118" i="1"/>
  <c r="W118" i="1"/>
  <c r="V118" i="1"/>
  <c r="U118" i="1"/>
  <c r="T118" i="1"/>
  <c r="Q118" i="1"/>
  <c r="R118" i="1" s="1"/>
  <c r="N118" i="1"/>
  <c r="AC42" i="1"/>
  <c r="AB42" i="1"/>
  <c r="AA42" i="1"/>
  <c r="Y42" i="1"/>
  <c r="X42" i="1"/>
  <c r="W42" i="1"/>
  <c r="V42" i="1"/>
  <c r="U42" i="1"/>
  <c r="T42" i="1"/>
  <c r="Q42" i="1"/>
  <c r="N42" i="1"/>
  <c r="O42" i="1" s="1"/>
  <c r="AD134" i="1"/>
  <c r="AC134" i="1"/>
  <c r="AB134" i="1"/>
  <c r="AA134" i="1"/>
  <c r="Y134" i="1"/>
  <c r="X134" i="1"/>
  <c r="W134" i="1"/>
  <c r="V134" i="1"/>
  <c r="U134" i="1"/>
  <c r="T134" i="1"/>
  <c r="Q134" i="1"/>
  <c r="R134" i="1" s="1"/>
  <c r="N134" i="1"/>
  <c r="O134" i="1" s="1"/>
  <c r="AD30" i="1"/>
  <c r="AC30" i="1"/>
  <c r="AB30" i="1"/>
  <c r="AA30" i="1"/>
  <c r="Y30" i="1"/>
  <c r="X30" i="1"/>
  <c r="W30" i="1"/>
  <c r="V30" i="1"/>
  <c r="U30" i="1"/>
  <c r="T30" i="1"/>
  <c r="Q30" i="1"/>
  <c r="R30" i="1" s="1"/>
  <c r="N30" i="1"/>
  <c r="AD28" i="1"/>
  <c r="AC28" i="1"/>
  <c r="AB28" i="1"/>
  <c r="AA28" i="1"/>
  <c r="Y28" i="1"/>
  <c r="X28" i="1"/>
  <c r="W28" i="1"/>
  <c r="V28" i="1"/>
  <c r="U28" i="1"/>
  <c r="T28" i="1"/>
  <c r="Q28" i="1"/>
  <c r="R28" i="1" s="1"/>
  <c r="N28" i="1"/>
  <c r="O28" i="1" s="1"/>
  <c r="AD243" i="1"/>
  <c r="AC243" i="1"/>
  <c r="AB243" i="1"/>
  <c r="AA243" i="1"/>
  <c r="Y243" i="1"/>
  <c r="X243" i="1"/>
  <c r="W243" i="1"/>
  <c r="V243" i="1"/>
  <c r="U243" i="1"/>
  <c r="T243" i="1"/>
  <c r="Q243" i="1"/>
  <c r="R243" i="1" s="1"/>
  <c r="N243" i="1"/>
  <c r="AD13" i="1"/>
  <c r="AC13" i="1"/>
  <c r="AB13" i="1"/>
  <c r="AA13" i="1"/>
  <c r="Y13" i="1"/>
  <c r="X13" i="1"/>
  <c r="W13" i="1"/>
  <c r="V13" i="1"/>
  <c r="U13" i="1"/>
  <c r="T13" i="1"/>
  <c r="Q13" i="1"/>
  <c r="R13" i="1" s="1"/>
  <c r="N13" i="1"/>
  <c r="AC40" i="1"/>
  <c r="AB40" i="1"/>
  <c r="AA40" i="1"/>
  <c r="Y40" i="1"/>
  <c r="X40" i="1"/>
  <c r="W40" i="1"/>
  <c r="V40" i="1"/>
  <c r="U40" i="1"/>
  <c r="T40" i="1"/>
  <c r="Q40" i="1"/>
  <c r="N40" i="1"/>
  <c r="O40" i="1" s="1"/>
  <c r="AC45" i="1"/>
  <c r="AB45" i="1"/>
  <c r="AA45" i="1"/>
  <c r="Y45" i="1"/>
  <c r="X45" i="1"/>
  <c r="W45" i="1"/>
  <c r="V45" i="1"/>
  <c r="U45" i="1"/>
  <c r="T45" i="1"/>
  <c r="Q45" i="1"/>
  <c r="N45" i="1"/>
  <c r="AC46" i="1"/>
  <c r="AB46" i="1"/>
  <c r="AA46" i="1"/>
  <c r="Y46" i="1"/>
  <c r="X46" i="1"/>
  <c r="W46" i="1"/>
  <c r="V46" i="1"/>
  <c r="U46" i="1"/>
  <c r="T46" i="1"/>
  <c r="Q46" i="1"/>
  <c r="N46" i="1"/>
  <c r="O46" i="1" s="1"/>
  <c r="AD52" i="1"/>
  <c r="AC52" i="1"/>
  <c r="AB52" i="1"/>
  <c r="AA52" i="1"/>
  <c r="Y52" i="1"/>
  <c r="X52" i="1"/>
  <c r="W52" i="1"/>
  <c r="V52" i="1"/>
  <c r="U52" i="1"/>
  <c r="T52" i="1"/>
  <c r="Q52" i="1"/>
  <c r="R52" i="1" s="1"/>
  <c r="N52" i="1"/>
  <c r="O52" i="1" s="1"/>
  <c r="AD111" i="1"/>
  <c r="AC111" i="1"/>
  <c r="AB111" i="1"/>
  <c r="AA111" i="1"/>
  <c r="Y111" i="1"/>
  <c r="X111" i="1"/>
  <c r="W111" i="1"/>
  <c r="V111" i="1"/>
  <c r="U111" i="1"/>
  <c r="T111" i="1"/>
  <c r="Q111" i="1"/>
  <c r="R111" i="1" s="1"/>
  <c r="N111" i="1"/>
  <c r="AD60" i="1"/>
  <c r="AC60" i="1"/>
  <c r="AB60" i="1"/>
  <c r="AA60" i="1"/>
  <c r="Y60" i="1"/>
  <c r="X60" i="1"/>
  <c r="W60" i="1"/>
  <c r="V60" i="1"/>
  <c r="U60" i="1"/>
  <c r="T60" i="1"/>
  <c r="Q60" i="1"/>
  <c r="R60" i="1" s="1"/>
  <c r="N60" i="1"/>
  <c r="AD29" i="1"/>
  <c r="AC29" i="1"/>
  <c r="AB29" i="1"/>
  <c r="AA29" i="1"/>
  <c r="Y29" i="1"/>
  <c r="X29" i="1"/>
  <c r="W29" i="1"/>
  <c r="V29" i="1"/>
  <c r="U29" i="1"/>
  <c r="T29" i="1"/>
  <c r="Q29" i="1"/>
  <c r="R29" i="1" s="1"/>
  <c r="N29" i="1"/>
  <c r="AD21" i="1"/>
  <c r="AC21" i="1"/>
  <c r="AB21" i="1"/>
  <c r="AA21" i="1"/>
  <c r="Y21" i="1"/>
  <c r="X21" i="1"/>
  <c r="W21" i="1"/>
  <c r="V21" i="1"/>
  <c r="U21" i="1"/>
  <c r="T21" i="1"/>
  <c r="Q21" i="1"/>
  <c r="R21" i="1" s="1"/>
  <c r="N21" i="1"/>
  <c r="O21" i="1" s="1"/>
  <c r="AD10" i="1"/>
  <c r="AC10" i="1"/>
  <c r="AB10" i="1"/>
  <c r="AA10" i="1"/>
  <c r="Y10" i="1"/>
  <c r="X10" i="1"/>
  <c r="W10" i="1"/>
  <c r="V10" i="1"/>
  <c r="U10" i="1"/>
  <c r="T10" i="1"/>
  <c r="Q10" i="1"/>
  <c r="R10" i="1" s="1"/>
  <c r="N10" i="1"/>
  <c r="O10" i="1" s="1"/>
  <c r="AD61" i="1"/>
  <c r="AC61" i="1"/>
  <c r="AB61" i="1"/>
  <c r="AA61" i="1"/>
  <c r="Y61" i="1"/>
  <c r="X61" i="1"/>
  <c r="W61" i="1"/>
  <c r="V61" i="1"/>
  <c r="U61" i="1"/>
  <c r="T61" i="1"/>
  <c r="Q61" i="1"/>
  <c r="R61" i="1" s="1"/>
  <c r="N61" i="1"/>
  <c r="O61" i="1" s="1"/>
  <c r="AD148" i="1"/>
  <c r="AC148" i="1"/>
  <c r="AB148" i="1"/>
  <c r="AA148" i="1"/>
  <c r="Y148" i="1"/>
  <c r="X148" i="1"/>
  <c r="W148" i="1"/>
  <c r="V148" i="1"/>
  <c r="U148" i="1"/>
  <c r="T148" i="1"/>
  <c r="Q148" i="1"/>
  <c r="R148" i="1" s="1"/>
  <c r="N148" i="1"/>
  <c r="O148" i="1" s="1"/>
  <c r="AD26" i="1"/>
  <c r="AC26" i="1"/>
  <c r="AB26" i="1"/>
  <c r="AA26" i="1"/>
  <c r="Y26" i="1"/>
  <c r="X26" i="1"/>
  <c r="W26" i="1"/>
  <c r="V26" i="1"/>
  <c r="U26" i="1"/>
  <c r="T26" i="1"/>
  <c r="Q26" i="1"/>
  <c r="R26" i="1" s="1"/>
  <c r="N26" i="1"/>
  <c r="O26" i="1" s="1"/>
  <c r="AC41" i="1"/>
  <c r="AB41" i="1"/>
  <c r="AA41" i="1"/>
  <c r="Y41" i="1"/>
  <c r="X41" i="1"/>
  <c r="W41" i="1"/>
  <c r="V41" i="1"/>
  <c r="U41" i="1"/>
  <c r="T41" i="1"/>
  <c r="Q41" i="1"/>
  <c r="N41" i="1"/>
  <c r="AC47" i="1"/>
  <c r="AB47" i="1"/>
  <c r="AA47" i="1"/>
  <c r="Y47" i="1"/>
  <c r="X47" i="1"/>
  <c r="W47" i="1"/>
  <c r="V47" i="1"/>
  <c r="U47" i="1"/>
  <c r="T47" i="1"/>
  <c r="Q47" i="1"/>
  <c r="N47" i="1"/>
  <c r="AD12" i="1"/>
  <c r="AC12" i="1"/>
  <c r="AB12" i="1"/>
  <c r="AA12" i="1"/>
  <c r="Y12" i="1"/>
  <c r="X12" i="1"/>
  <c r="W12" i="1"/>
  <c r="V12" i="1"/>
  <c r="U12" i="1"/>
  <c r="T12" i="1"/>
  <c r="Q12" i="1"/>
  <c r="R12" i="1" s="1"/>
  <c r="N12" i="1"/>
  <c r="AD17" i="1"/>
  <c r="AC17" i="1"/>
  <c r="AB17" i="1"/>
  <c r="AA17" i="1"/>
  <c r="Y17" i="1"/>
  <c r="X17" i="1"/>
  <c r="W17" i="1"/>
  <c r="V17" i="1"/>
  <c r="U17" i="1"/>
  <c r="T17" i="1"/>
  <c r="Q17" i="1"/>
  <c r="R17" i="1" s="1"/>
  <c r="N17" i="1"/>
  <c r="AD24" i="1"/>
  <c r="AC24" i="1"/>
  <c r="AB24" i="1"/>
  <c r="AA24" i="1"/>
  <c r="Y24" i="1"/>
  <c r="X24" i="1"/>
  <c r="W24" i="1"/>
  <c r="V24" i="1"/>
  <c r="U24" i="1"/>
  <c r="T24" i="1"/>
  <c r="Q24" i="1"/>
  <c r="N24" i="1"/>
  <c r="AC43" i="1"/>
  <c r="AB43" i="1"/>
  <c r="AA43" i="1"/>
  <c r="Y43" i="1"/>
  <c r="X43" i="1"/>
  <c r="W43" i="1"/>
  <c r="V43" i="1"/>
  <c r="U43" i="1"/>
  <c r="T43" i="1"/>
  <c r="Q43" i="1"/>
  <c r="N43" i="1"/>
  <c r="AD69" i="1"/>
  <c r="AC69" i="1"/>
  <c r="AB69" i="1"/>
  <c r="AA69" i="1"/>
  <c r="Y69" i="1"/>
  <c r="X69" i="1"/>
  <c r="W69" i="1"/>
  <c r="V69" i="1"/>
  <c r="U69" i="1"/>
  <c r="T69" i="1"/>
  <c r="Q69" i="1"/>
  <c r="R69" i="1" s="1"/>
  <c r="N69" i="1"/>
  <c r="O69" i="1" s="1"/>
  <c r="AD16" i="1"/>
  <c r="AC16" i="1"/>
  <c r="AB16" i="1"/>
  <c r="AA16" i="1"/>
  <c r="Y16" i="1"/>
  <c r="X16" i="1"/>
  <c r="W16" i="1"/>
  <c r="V16" i="1"/>
  <c r="U16" i="1"/>
  <c r="T16" i="1"/>
  <c r="Q16" i="1"/>
  <c r="N16" i="1"/>
  <c r="AD8" i="1"/>
  <c r="AC8" i="1"/>
  <c r="AB8" i="1"/>
  <c r="AA8" i="1"/>
  <c r="Y8" i="1"/>
  <c r="X8" i="1"/>
  <c r="W8" i="1"/>
  <c r="V8" i="1"/>
  <c r="U8" i="1"/>
  <c r="T8" i="1"/>
  <c r="Q8" i="1"/>
  <c r="N8" i="1"/>
  <c r="R46" i="1" l="1"/>
  <c r="R43" i="1"/>
  <c r="R45" i="1"/>
  <c r="O35" i="1"/>
  <c r="R38" i="1"/>
  <c r="R37" i="1"/>
  <c r="R35" i="1"/>
  <c r="R41" i="1"/>
  <c r="R42" i="1"/>
  <c r="R39" i="1"/>
  <c r="Q31" i="1"/>
  <c r="R31" i="1" s="1"/>
  <c r="R47" i="1"/>
  <c r="R40" i="1"/>
  <c r="Q215" i="1"/>
  <c r="R215" i="1" s="1"/>
  <c r="R34" i="1"/>
  <c r="R44" i="1"/>
  <c r="N31" i="1"/>
  <c r="O31" i="1" s="1"/>
  <c r="O50" i="1"/>
  <c r="N71" i="1"/>
  <c r="O71" i="1" s="1"/>
  <c r="Q250" i="1"/>
  <c r="R250" i="1" s="1"/>
  <c r="R50" i="1"/>
  <c r="Q71" i="1"/>
  <c r="R71" i="1" s="1"/>
  <c r="N215" i="1"/>
  <c r="O215" i="1" s="1"/>
  <c r="N250" i="1"/>
  <c r="O250" i="1" s="1"/>
  <c r="O217" i="1"/>
  <c r="N107" i="1"/>
  <c r="O107" i="1" s="1"/>
  <c r="O109" i="1"/>
  <c r="N168" i="1"/>
  <c r="O168" i="1" s="1"/>
  <c r="O110" i="1"/>
  <c r="R110" i="1"/>
  <c r="N14" i="1"/>
  <c r="O16" i="1"/>
  <c r="N22" i="1"/>
  <c r="O22" i="1" s="1"/>
  <c r="O24" i="1"/>
  <c r="O33" i="1"/>
  <c r="O48" i="1"/>
  <c r="O170" i="1"/>
  <c r="R8" i="1"/>
  <c r="Q14" i="1"/>
  <c r="R16" i="1"/>
  <c r="Q22" i="1"/>
  <c r="R22" i="1" s="1"/>
  <c r="R24" i="1"/>
  <c r="R33" i="1"/>
  <c r="Q48" i="1"/>
  <c r="R48" i="1" s="1"/>
  <c r="R170" i="1"/>
  <c r="R217" i="1"/>
  <c r="Q107" i="1"/>
  <c r="R107" i="1" s="1"/>
  <c r="R218" i="1"/>
  <c r="R109" i="1"/>
  <c r="Q168" i="1"/>
  <c r="R168" i="1" s="1"/>
  <c r="K43" i="1"/>
  <c r="L43" i="1" s="1"/>
  <c r="K12" i="1"/>
  <c r="Z12" i="1" s="1"/>
  <c r="K55" i="1"/>
  <c r="L55" i="1" s="1"/>
  <c r="K65" i="1"/>
  <c r="L65" i="1" s="1"/>
  <c r="K212" i="1"/>
  <c r="Z212" i="1" s="1"/>
  <c r="K57" i="1"/>
  <c r="Z57" i="1" s="1"/>
  <c r="K220" i="1"/>
  <c r="L220" i="1" s="1"/>
  <c r="K112" i="1"/>
  <c r="L112" i="1" s="1"/>
  <c r="K140" i="1"/>
  <c r="L140" i="1" s="1"/>
  <c r="K153" i="1"/>
  <c r="L153" i="1" s="1"/>
  <c r="K54" i="1"/>
  <c r="L54" i="1" s="1"/>
  <c r="K204" i="1"/>
  <c r="L204" i="1" s="1"/>
  <c r="K221" i="1"/>
  <c r="L221" i="1" s="1"/>
  <c r="K29" i="1"/>
  <c r="Z29" i="1" s="1"/>
  <c r="K46" i="1"/>
  <c r="Z46" i="1" s="1"/>
  <c r="K45" i="1"/>
  <c r="L45" i="1" s="1"/>
  <c r="K118" i="1"/>
  <c r="Z118" i="1" s="1"/>
  <c r="K76" i="1"/>
  <c r="L76" i="1" s="1"/>
  <c r="K135" i="1"/>
  <c r="Z135" i="1" s="1"/>
  <c r="K121" i="1"/>
  <c r="Z121" i="1" s="1"/>
  <c r="K166" i="1"/>
  <c r="L166" i="1" s="1"/>
  <c r="K171" i="1"/>
  <c r="L171" i="1" s="1"/>
  <c r="O135" i="1"/>
  <c r="K213" i="1"/>
  <c r="Z213" i="1" s="1"/>
  <c r="K163" i="1"/>
  <c r="Z163" i="1" s="1"/>
  <c r="K68" i="1"/>
  <c r="Z68" i="1" s="1"/>
  <c r="K39" i="1"/>
  <c r="Z39" i="1" s="1"/>
  <c r="K126" i="1"/>
  <c r="L126" i="1" s="1"/>
  <c r="K159" i="1"/>
  <c r="Z159" i="1" s="1"/>
  <c r="K199" i="1"/>
  <c r="L199" i="1" s="1"/>
  <c r="K75" i="1"/>
  <c r="Z75" i="1" s="1"/>
  <c r="K193" i="1"/>
  <c r="Z193" i="1" s="1"/>
  <c r="K106" i="1"/>
  <c r="L106" i="1" s="1"/>
  <c r="K156" i="1"/>
  <c r="L156" i="1" s="1"/>
  <c r="K137" i="1"/>
  <c r="L137" i="1" s="1"/>
  <c r="K131" i="1"/>
  <c r="L131" i="1" s="1"/>
  <c r="O159" i="1"/>
  <c r="O171" i="1"/>
  <c r="R54" i="1"/>
  <c r="K77" i="1"/>
  <c r="L77" i="1" s="1"/>
  <c r="O212" i="1"/>
  <c r="K52" i="1"/>
  <c r="Z52" i="1" s="1"/>
  <c r="K154" i="1"/>
  <c r="L154" i="1" s="1"/>
  <c r="K133" i="1"/>
  <c r="Z133" i="1" s="1"/>
  <c r="K226" i="1"/>
  <c r="L226" i="1" s="1"/>
  <c r="K88" i="1"/>
  <c r="Z88" i="1" s="1"/>
  <c r="K101" i="1"/>
  <c r="L101" i="1" s="1"/>
  <c r="K211" i="1"/>
  <c r="L211" i="1" s="1"/>
  <c r="O12" i="1"/>
  <c r="O163" i="1"/>
  <c r="O55" i="1"/>
  <c r="K232" i="1"/>
  <c r="L232" i="1" s="1"/>
  <c r="K62" i="1"/>
  <c r="Z62" i="1" s="1"/>
  <c r="K21" i="1"/>
  <c r="L21" i="1" s="1"/>
  <c r="K243" i="1"/>
  <c r="L243" i="1" s="1"/>
  <c r="K34" i="1"/>
  <c r="Z34" i="1" s="1"/>
  <c r="K155" i="1"/>
  <c r="L155" i="1" s="1"/>
  <c r="K103" i="1"/>
  <c r="Z103" i="1" s="1"/>
  <c r="K158" i="1"/>
  <c r="L158" i="1" s="1"/>
  <c r="K94" i="1"/>
  <c r="L94" i="1" s="1"/>
  <c r="O226" i="1"/>
  <c r="K173" i="1"/>
  <c r="Z173" i="1" s="1"/>
  <c r="K81" i="1"/>
  <c r="L81" i="1" s="1"/>
  <c r="K187" i="1"/>
  <c r="O88" i="1"/>
  <c r="K110" i="1"/>
  <c r="K248" i="1"/>
  <c r="L248" i="1" s="1"/>
  <c r="Z112" i="1"/>
  <c r="K69" i="1"/>
  <c r="K16" i="1"/>
  <c r="O43" i="1"/>
  <c r="O45" i="1"/>
  <c r="O243" i="1"/>
  <c r="R232" i="1"/>
  <c r="O57" i="1"/>
  <c r="K161" i="1"/>
  <c r="L161" i="1" s="1"/>
  <c r="O112" i="1"/>
  <c r="K167" i="1"/>
  <c r="L167" i="1" s="1"/>
  <c r="O167" i="1"/>
  <c r="K234" i="1"/>
  <c r="L234" i="1" s="1"/>
  <c r="K205" i="1"/>
  <c r="O205" i="1"/>
  <c r="O103" i="1"/>
  <c r="O156" i="1"/>
  <c r="R174" i="1"/>
  <c r="K174" i="1"/>
  <c r="L174" i="1" s="1"/>
  <c r="O158" i="1"/>
  <c r="O81" i="1"/>
  <c r="R86" i="1"/>
  <c r="K86" i="1"/>
  <c r="R104" i="1"/>
  <c r="K104" i="1"/>
  <c r="O29" i="1"/>
  <c r="K25" i="1"/>
  <c r="K37" i="1"/>
  <c r="L37" i="1" s="1"/>
  <c r="O34" i="1"/>
  <c r="K228" i="1"/>
  <c r="L228" i="1" s="1"/>
  <c r="R153" i="1"/>
  <c r="O155" i="1"/>
  <c r="K177" i="1"/>
  <c r="L177" i="1" s="1"/>
  <c r="R242" i="1"/>
  <c r="K242" i="1"/>
  <c r="L242" i="1" s="1"/>
  <c r="K246" i="1"/>
  <c r="O246" i="1"/>
  <c r="K188" i="1"/>
  <c r="L188" i="1" s="1"/>
  <c r="O73" i="1"/>
  <c r="K73" i="1"/>
  <c r="Z73" i="1" s="1"/>
  <c r="K141" i="1"/>
  <c r="L141" i="1" s="1"/>
  <c r="R207" i="1"/>
  <c r="K207" i="1"/>
  <c r="L207" i="1" s="1"/>
  <c r="O67" i="1"/>
  <c r="K67" i="1"/>
  <c r="K164" i="1"/>
  <c r="O164" i="1"/>
  <c r="I1" i="1"/>
  <c r="O1" i="1" s="1"/>
  <c r="K61" i="1"/>
  <c r="Z61" i="1" s="1"/>
  <c r="K42" i="1"/>
  <c r="L42" i="1" s="1"/>
  <c r="O118" i="1"/>
  <c r="O68" i="1"/>
  <c r="K227" i="1"/>
  <c r="L227" i="1" s="1"/>
  <c r="K219" i="1"/>
  <c r="K127" i="1"/>
  <c r="L127" i="1" s="1"/>
  <c r="O27" i="1"/>
  <c r="K27" i="1"/>
  <c r="O145" i="1"/>
  <c r="K145" i="1"/>
  <c r="L145" i="1" s="1"/>
  <c r="K19" i="1"/>
  <c r="Z19" i="1" s="1"/>
  <c r="K109" i="1"/>
  <c r="O105" i="1"/>
  <c r="K105" i="1"/>
  <c r="L105" i="1" s="1"/>
  <c r="R198" i="1"/>
  <c r="K198" i="1"/>
  <c r="K85" i="1"/>
  <c r="O85" i="1"/>
  <c r="K184" i="1"/>
  <c r="L184" i="1" s="1"/>
  <c r="O184" i="1"/>
  <c r="O197" i="1"/>
  <c r="K197" i="1"/>
  <c r="Z197" i="1" s="1"/>
  <c r="K102" i="1"/>
  <c r="O211" i="1"/>
  <c r="K125" i="1"/>
  <c r="L125" i="1" s="1"/>
  <c r="O204" i="1"/>
  <c r="O221" i="1"/>
  <c r="K115" i="1"/>
  <c r="L115" i="1" s="1"/>
  <c r="K91" i="1"/>
  <c r="Z91" i="1" s="1"/>
  <c r="K79" i="1"/>
  <c r="Z79" i="1" s="1"/>
  <c r="K97" i="1"/>
  <c r="L97" i="1" s="1"/>
  <c r="K30" i="1"/>
  <c r="L30" i="1" s="1"/>
  <c r="O30" i="1"/>
  <c r="K148" i="1"/>
  <c r="K60" i="1"/>
  <c r="L60" i="1" s="1"/>
  <c r="O60" i="1"/>
  <c r="O13" i="1"/>
  <c r="K13" i="1"/>
  <c r="L13" i="1" s="1"/>
  <c r="K162" i="1"/>
  <c r="L162" i="1" s="1"/>
  <c r="O162" i="1"/>
  <c r="O17" i="1"/>
  <c r="K17" i="1"/>
  <c r="L17" i="1" s="1"/>
  <c r="K41" i="1"/>
  <c r="L41" i="1" s="1"/>
  <c r="O41" i="1"/>
  <c r="K28" i="1"/>
  <c r="K245" i="1"/>
  <c r="L245" i="1" s="1"/>
  <c r="K160" i="1"/>
  <c r="K114" i="1"/>
  <c r="L114" i="1" s="1"/>
  <c r="O125" i="1"/>
  <c r="K89" i="1"/>
  <c r="L89" i="1" s="1"/>
  <c r="K83" i="1"/>
  <c r="K35" i="1"/>
  <c r="L35" i="1" s="1"/>
  <c r="O137" i="1"/>
  <c r="K176" i="1"/>
  <c r="K229" i="1"/>
  <c r="K181" i="1"/>
  <c r="L181" i="1" s="1"/>
  <c r="O181" i="1"/>
  <c r="K235" i="1"/>
  <c r="L235" i="1" s="1"/>
  <c r="O235" i="1"/>
  <c r="K238" i="1"/>
  <c r="K59" i="1"/>
  <c r="L59" i="1" s="1"/>
  <c r="O59" i="1"/>
  <c r="K92" i="1"/>
  <c r="R195" i="1"/>
  <c r="K195" i="1"/>
  <c r="K24" i="1"/>
  <c r="K47" i="1"/>
  <c r="L47" i="1" s="1"/>
  <c r="K26" i="1"/>
  <c r="K40" i="1"/>
  <c r="L40" i="1" s="1"/>
  <c r="K134" i="1"/>
  <c r="K33" i="1"/>
  <c r="AD33" i="1" s="1"/>
  <c r="K165" i="1"/>
  <c r="L165" i="1" s="1"/>
  <c r="K152" i="1"/>
  <c r="R127" i="1"/>
  <c r="O65" i="1"/>
  <c r="K147" i="1"/>
  <c r="L147" i="1" s="1"/>
  <c r="K132" i="1"/>
  <c r="L132" i="1" s="1"/>
  <c r="K146" i="1"/>
  <c r="O140" i="1"/>
  <c r="K157" i="1"/>
  <c r="L157" i="1" s="1"/>
  <c r="O245" i="1"/>
  <c r="K20" i="1"/>
  <c r="L20" i="1" s="1"/>
  <c r="O234" i="1"/>
  <c r="K128" i="1"/>
  <c r="L128" i="1" s="1"/>
  <c r="K194" i="1"/>
  <c r="L194" i="1" s="1"/>
  <c r="O89" i="1"/>
  <c r="K223" i="1"/>
  <c r="L223" i="1" s="1"/>
  <c r="O126" i="1"/>
  <c r="K224" i="1"/>
  <c r="L224" i="1" s="1"/>
  <c r="K236" i="1"/>
  <c r="K240" i="1"/>
  <c r="K50" i="1"/>
  <c r="K233" i="1"/>
  <c r="L233" i="1" s="1"/>
  <c r="O233" i="1"/>
  <c r="K138" i="1"/>
  <c r="K185" i="1"/>
  <c r="L185" i="1" s="1"/>
  <c r="O185" i="1"/>
  <c r="K74" i="1"/>
  <c r="K64" i="1"/>
  <c r="L64" i="1" s="1"/>
  <c r="O64" i="1"/>
  <c r="K237" i="1"/>
  <c r="L237" i="1" s="1"/>
  <c r="K8" i="1"/>
  <c r="K111" i="1"/>
  <c r="L111" i="1" s="1"/>
  <c r="K9" i="1"/>
  <c r="L9" i="1" s="1"/>
  <c r="K170" i="1"/>
  <c r="K117" i="1"/>
  <c r="L117" i="1" s="1"/>
  <c r="K150" i="1"/>
  <c r="L150" i="1" s="1"/>
  <c r="K149" i="1"/>
  <c r="L149" i="1" s="1"/>
  <c r="K175" i="1"/>
  <c r="L175" i="1" s="1"/>
  <c r="K151" i="1"/>
  <c r="L151" i="1" s="1"/>
  <c r="K38" i="1"/>
  <c r="L38" i="1" s="1"/>
  <c r="O38" i="1"/>
  <c r="K225" i="1"/>
  <c r="L225" i="1" s="1"/>
  <c r="O225" i="1"/>
  <c r="K11" i="1"/>
  <c r="L11" i="1" s="1"/>
  <c r="O8" i="1"/>
  <c r="O47" i="1"/>
  <c r="K10" i="1"/>
  <c r="L10" i="1" s="1"/>
  <c r="O111" i="1"/>
  <c r="K58" i="1"/>
  <c r="L58" i="1" s="1"/>
  <c r="O9" i="1"/>
  <c r="O165" i="1"/>
  <c r="K139" i="1"/>
  <c r="L139" i="1" s="1"/>
  <c r="O117" i="1"/>
  <c r="O132" i="1"/>
  <c r="K231" i="1"/>
  <c r="L231" i="1" s="1"/>
  <c r="O149" i="1"/>
  <c r="K18" i="1"/>
  <c r="L18" i="1" s="1"/>
  <c r="O175" i="1"/>
  <c r="K51" i="1"/>
  <c r="L51" i="1" s="1"/>
  <c r="K96" i="1"/>
  <c r="L96" i="1" s="1"/>
  <c r="O96" i="1"/>
  <c r="K78" i="1"/>
  <c r="L78" i="1" s="1"/>
  <c r="O78" i="1"/>
  <c r="O99" i="1"/>
  <c r="K99" i="1"/>
  <c r="L99" i="1" s="1"/>
  <c r="O87" i="1"/>
  <c r="K87" i="1"/>
  <c r="L87" i="1" s="1"/>
  <c r="O142" i="1"/>
  <c r="K142" i="1"/>
  <c r="L142" i="1" s="1"/>
  <c r="O141" i="1"/>
  <c r="K230" i="1"/>
  <c r="L230" i="1" s="1"/>
  <c r="O230" i="1"/>
  <c r="R183" i="1"/>
  <c r="K183" i="1"/>
  <c r="K239" i="1"/>
  <c r="R239" i="1"/>
  <c r="K217" i="1"/>
  <c r="K218" i="1"/>
  <c r="O218" i="1"/>
  <c r="K116" i="1"/>
  <c r="L116" i="1" s="1"/>
  <c r="O116" i="1"/>
  <c r="K222" i="1"/>
  <c r="L222" i="1" s="1"/>
  <c r="O222" i="1"/>
  <c r="K129" i="1"/>
  <c r="L129" i="1" s="1"/>
  <c r="O129" i="1"/>
  <c r="K66" i="1"/>
  <c r="L66" i="1" s="1"/>
  <c r="O66" i="1"/>
  <c r="K98" i="1"/>
  <c r="L98" i="1" s="1"/>
  <c r="O98" i="1"/>
  <c r="K196" i="1"/>
  <c r="L196" i="1" s="1"/>
  <c r="O196" i="1"/>
  <c r="K201" i="1"/>
  <c r="L201" i="1" s="1"/>
  <c r="O201" i="1"/>
  <c r="K84" i="1"/>
  <c r="L84" i="1" s="1"/>
  <c r="O84" i="1"/>
  <c r="K241" i="1"/>
  <c r="L241" i="1" s="1"/>
  <c r="O241" i="1"/>
  <c r="K189" i="1"/>
  <c r="L189" i="1" s="1"/>
  <c r="O189" i="1"/>
  <c r="R191" i="1"/>
  <c r="K191" i="1"/>
  <c r="O199" i="1"/>
  <c r="O63" i="1"/>
  <c r="K63" i="1"/>
  <c r="L63" i="1" s="1"/>
  <c r="K123" i="1"/>
  <c r="K136" i="1"/>
  <c r="L136" i="1" s="1"/>
  <c r="O136" i="1"/>
  <c r="K206" i="1"/>
  <c r="L206" i="1" s="1"/>
  <c r="O206" i="1"/>
  <c r="K113" i="1"/>
  <c r="L113" i="1" s="1"/>
  <c r="R178" i="1"/>
  <c r="K178" i="1"/>
  <c r="K124" i="1"/>
  <c r="L124" i="1" s="1"/>
  <c r="O124" i="1"/>
  <c r="R180" i="1"/>
  <c r="K180" i="1"/>
  <c r="K182" i="1"/>
  <c r="L182" i="1" s="1"/>
  <c r="O182" i="1"/>
  <c r="O90" i="1"/>
  <c r="K90" i="1"/>
  <c r="L90" i="1" s="1"/>
  <c r="R190" i="1"/>
  <c r="K190" i="1"/>
  <c r="K100" i="1"/>
  <c r="L100" i="1" s="1"/>
  <c r="O100" i="1"/>
  <c r="K208" i="1"/>
  <c r="L208" i="1" s="1"/>
  <c r="O208" i="1"/>
  <c r="K192" i="1"/>
  <c r="L192" i="1" s="1"/>
  <c r="K200" i="1"/>
  <c r="K95" i="1"/>
  <c r="L95" i="1" s="1"/>
  <c r="O95" i="1"/>
  <c r="K70" i="1"/>
  <c r="R70" i="1"/>
  <c r="K120" i="1"/>
  <c r="R120" i="1"/>
  <c r="K53" i="1"/>
  <c r="L53" i="1" s="1"/>
  <c r="K56" i="1"/>
  <c r="L56" i="1" s="1"/>
  <c r="K179" i="1"/>
  <c r="L179" i="1" s="1"/>
  <c r="K130" i="1"/>
  <c r="L130" i="1" s="1"/>
  <c r="K214" i="1"/>
  <c r="L214" i="1" s="1"/>
  <c r="O214" i="1"/>
  <c r="R244" i="1"/>
  <c r="K244" i="1"/>
  <c r="K186" i="1"/>
  <c r="L186" i="1" s="1"/>
  <c r="K44" i="1"/>
  <c r="L44" i="1" s="1"/>
  <c r="K249" i="1"/>
  <c r="L249" i="1" s="1"/>
  <c r="O249" i="1"/>
  <c r="K122" i="1"/>
  <c r="L122" i="1" s="1"/>
  <c r="K144" i="1"/>
  <c r="L144" i="1" s="1"/>
  <c r="K247" i="1"/>
  <c r="L247" i="1" s="1"/>
  <c r="K202" i="1"/>
  <c r="L202" i="1" s="1"/>
  <c r="K203" i="1"/>
  <c r="L203" i="1" s="1"/>
  <c r="O203" i="1"/>
  <c r="K209" i="1"/>
  <c r="L209" i="1" s="1"/>
  <c r="K210" i="1"/>
  <c r="L210" i="1" s="1"/>
  <c r="O210" i="1"/>
  <c r="K82" i="1"/>
  <c r="L82" i="1" s="1"/>
  <c r="K143" i="1"/>
  <c r="L143" i="1" s="1"/>
  <c r="O143" i="1"/>
  <c r="K119" i="1"/>
  <c r="L119" i="1" s="1"/>
  <c r="K172" i="1"/>
  <c r="L172" i="1" s="1"/>
  <c r="O172" i="1"/>
  <c r="K93" i="1"/>
  <c r="L93" i="1" s="1"/>
  <c r="K80" i="1"/>
  <c r="L80" i="1" s="1"/>
  <c r="O80" i="1"/>
  <c r="AD35" i="1" l="1"/>
  <c r="AD46" i="1"/>
  <c r="AD38" i="1"/>
  <c r="AD44" i="1"/>
  <c r="AD42" i="1"/>
  <c r="AD40" i="1"/>
  <c r="Z31" i="1"/>
  <c r="AD47" i="1"/>
  <c r="AD43" i="1"/>
  <c r="AD45" i="1"/>
  <c r="AD34" i="1"/>
  <c r="AD39" i="1"/>
  <c r="AD41" i="1"/>
  <c r="AD37" i="1"/>
  <c r="Z35" i="1"/>
  <c r="K31" i="1"/>
  <c r="L31" i="1" s="1"/>
  <c r="Z215" i="1"/>
  <c r="K250" i="1"/>
  <c r="L250" i="1" s="1"/>
  <c r="K71" i="1"/>
  <c r="L71" i="1" s="1"/>
  <c r="Z71" i="1"/>
  <c r="K215" i="1"/>
  <c r="L215" i="1" s="1"/>
  <c r="L12" i="1"/>
  <c r="Z248" i="1"/>
  <c r="L75" i="1"/>
  <c r="L39" i="1"/>
  <c r="Z54" i="1"/>
  <c r="L46" i="1"/>
  <c r="L135" i="1"/>
  <c r="Z220" i="1"/>
  <c r="Z158" i="1"/>
  <c r="K22" i="1"/>
  <c r="L22" i="1" s="1"/>
  <c r="R14" i="1"/>
  <c r="O14" i="1"/>
  <c r="Z65" i="1"/>
  <c r="Z8" i="1"/>
  <c r="K14" i="1"/>
  <c r="L24" i="1"/>
  <c r="Z22" i="1"/>
  <c r="L218" i="1"/>
  <c r="L170" i="1"/>
  <c r="Z127" i="1"/>
  <c r="L109" i="1"/>
  <c r="K168" i="1"/>
  <c r="L168" i="1" s="1"/>
  <c r="Z168" i="1"/>
  <c r="Z250" i="1"/>
  <c r="L217" i="1"/>
  <c r="K107" i="1"/>
  <c r="L107" i="1" s="1"/>
  <c r="L57" i="1"/>
  <c r="L33" i="1"/>
  <c r="L48" i="1"/>
  <c r="Z14" i="1"/>
  <c r="Z107" i="1"/>
  <c r="Z55" i="1"/>
  <c r="Z209" i="1"/>
  <c r="L197" i="1"/>
  <c r="Z109" i="1"/>
  <c r="L159" i="1"/>
  <c r="L118" i="1"/>
  <c r="L212" i="1"/>
  <c r="Z140" i="1"/>
  <c r="Z43" i="1"/>
  <c r="Z221" i="1"/>
  <c r="Z226" i="1"/>
  <c r="Z45" i="1"/>
  <c r="Z130" i="1"/>
  <c r="Z77" i="1"/>
  <c r="L19" i="1"/>
  <c r="Z204" i="1"/>
  <c r="L213" i="1"/>
  <c r="Z201" i="1"/>
  <c r="Z9" i="1"/>
  <c r="L91" i="1"/>
  <c r="Z154" i="1"/>
  <c r="Z81" i="1"/>
  <c r="Z243" i="1"/>
  <c r="Z37" i="1"/>
  <c r="L73" i="1"/>
  <c r="Z207" i="1"/>
  <c r="Z227" i="1"/>
  <c r="Z156" i="1"/>
  <c r="Z153" i="1"/>
  <c r="Z106" i="1"/>
  <c r="L68" i="1"/>
  <c r="L163" i="1"/>
  <c r="L52" i="1"/>
  <c r="Z80" i="1"/>
  <c r="Z199" i="1"/>
  <c r="L173" i="1"/>
  <c r="L88" i="1"/>
  <c r="Z218" i="1"/>
  <c r="Z76" i="1"/>
  <c r="Z155" i="1"/>
  <c r="L62" i="1"/>
  <c r="L29" i="1"/>
  <c r="L103" i="1"/>
  <c r="Z125" i="1"/>
  <c r="Z141" i="1"/>
  <c r="Z21" i="1"/>
  <c r="Z166" i="1"/>
  <c r="Z171" i="1"/>
  <c r="Z182" i="1"/>
  <c r="Z41" i="1"/>
  <c r="L133" i="1"/>
  <c r="Z24" i="1"/>
  <c r="Z17" i="1"/>
  <c r="Z162" i="1"/>
  <c r="Z167" i="1"/>
  <c r="Z47" i="1"/>
  <c r="Z233" i="1"/>
  <c r="Z101" i="1"/>
  <c r="L121" i="1"/>
  <c r="Z126" i="1"/>
  <c r="Z232" i="1"/>
  <c r="Z187" i="1"/>
  <c r="L187" i="1"/>
  <c r="Z95" i="1"/>
  <c r="Z94" i="1"/>
  <c r="Z149" i="1"/>
  <c r="Z111" i="1"/>
  <c r="Z131" i="1"/>
  <c r="Z211" i="1"/>
  <c r="L34" i="1"/>
  <c r="Z203" i="1"/>
  <c r="Z97" i="1"/>
  <c r="L79" i="1"/>
  <c r="Z51" i="1"/>
  <c r="Z10" i="1"/>
  <c r="Z225" i="1"/>
  <c r="Z137" i="1"/>
  <c r="L61" i="1"/>
  <c r="Z234" i="1"/>
  <c r="Z110" i="1"/>
  <c r="L110" i="1"/>
  <c r="Z84" i="1"/>
  <c r="L193" i="1"/>
  <c r="Z177" i="1"/>
  <c r="Z150" i="1"/>
  <c r="Z219" i="1"/>
  <c r="L219" i="1"/>
  <c r="Z164" i="1"/>
  <c r="L164" i="1"/>
  <c r="Z67" i="1"/>
  <c r="L67" i="1"/>
  <c r="Z119" i="1"/>
  <c r="Z143" i="1"/>
  <c r="Z206" i="1"/>
  <c r="Z161" i="1"/>
  <c r="Z105" i="1"/>
  <c r="Z224" i="1"/>
  <c r="Z42" i="1"/>
  <c r="Z205" i="1"/>
  <c r="L205" i="1"/>
  <c r="Z16" i="1"/>
  <c r="L16" i="1"/>
  <c r="Z249" i="1"/>
  <c r="Z44" i="1"/>
  <c r="Z186" i="1"/>
  <c r="Z56" i="1"/>
  <c r="Z66" i="1"/>
  <c r="Z99" i="1"/>
  <c r="Z18" i="1"/>
  <c r="Z231" i="1"/>
  <c r="Z115" i="1"/>
  <c r="Z188" i="1"/>
  <c r="Z147" i="1"/>
  <c r="Z242" i="1"/>
  <c r="L102" i="1"/>
  <c r="Z102" i="1"/>
  <c r="Z85" i="1"/>
  <c r="L85" i="1"/>
  <c r="Z198" i="1"/>
  <c r="L198" i="1"/>
  <c r="K1" i="1"/>
  <c r="Z104" i="1"/>
  <c r="L104" i="1"/>
  <c r="Z69" i="1"/>
  <c r="L69" i="1"/>
  <c r="Z246" i="1"/>
  <c r="L246" i="1"/>
  <c r="Z86" i="1"/>
  <c r="L86" i="1"/>
  <c r="Z189" i="1"/>
  <c r="Z129" i="1"/>
  <c r="Z174" i="1"/>
  <c r="Z142" i="1"/>
  <c r="Z228" i="1"/>
  <c r="Z145" i="1"/>
  <c r="Z13" i="1"/>
  <c r="Z60" i="1"/>
  <c r="Z184" i="1"/>
  <c r="Z27" i="1"/>
  <c r="L27" i="1"/>
  <c r="Z25" i="1"/>
  <c r="L25" i="1"/>
  <c r="L190" i="1"/>
  <c r="Z190" i="1"/>
  <c r="L123" i="1"/>
  <c r="Z123" i="1"/>
  <c r="L183" i="1"/>
  <c r="Z183" i="1"/>
  <c r="L74" i="1"/>
  <c r="Z74" i="1"/>
  <c r="L200" i="1"/>
  <c r="Z200" i="1"/>
  <c r="Z230" i="1"/>
  <c r="Z96" i="1"/>
  <c r="Z58" i="1"/>
  <c r="Z11" i="1"/>
  <c r="Z117" i="1"/>
  <c r="L50" i="1"/>
  <c r="Z50" i="1"/>
  <c r="L236" i="1"/>
  <c r="Z236" i="1"/>
  <c r="Z128" i="1"/>
  <c r="Z157" i="1"/>
  <c r="L152" i="1"/>
  <c r="Z152" i="1"/>
  <c r="Z33" i="1"/>
  <c r="L26" i="1"/>
  <c r="Z26" i="1"/>
  <c r="L176" i="1"/>
  <c r="Z176" i="1"/>
  <c r="L83" i="1"/>
  <c r="Z83" i="1"/>
  <c r="Z89" i="1"/>
  <c r="L160" i="1"/>
  <c r="Z160" i="1"/>
  <c r="Z245" i="1"/>
  <c r="L28" i="1"/>
  <c r="Z28" i="1"/>
  <c r="Z93" i="1"/>
  <c r="Z172" i="1"/>
  <c r="Z82" i="1"/>
  <c r="Z210" i="1"/>
  <c r="Z202" i="1"/>
  <c r="Z247" i="1"/>
  <c r="Z122" i="1"/>
  <c r="Z179" i="1"/>
  <c r="Z53" i="1"/>
  <c r="L120" i="1"/>
  <c r="Z120" i="1"/>
  <c r="Z208" i="1"/>
  <c r="Z90" i="1"/>
  <c r="Z124" i="1"/>
  <c r="Z136" i="1"/>
  <c r="Z63" i="1"/>
  <c r="Z196" i="1"/>
  <c r="Z222" i="1"/>
  <c r="Z217" i="1"/>
  <c r="Z87" i="1"/>
  <c r="Z78" i="1"/>
  <c r="Z139" i="1"/>
  <c r="Z38" i="1"/>
  <c r="Z151" i="1"/>
  <c r="Z175" i="1"/>
  <c r="L8" i="1"/>
  <c r="Z237" i="1"/>
  <c r="Z64" i="1"/>
  <c r="Z185" i="1"/>
  <c r="Z40" i="1"/>
  <c r="L195" i="1"/>
  <c r="Z195" i="1"/>
  <c r="Z59" i="1"/>
  <c r="Z235" i="1"/>
  <c r="Z181" i="1"/>
  <c r="Z165" i="1"/>
  <c r="Z132" i="1"/>
  <c r="Z30" i="1"/>
  <c r="Z194" i="1"/>
  <c r="L180" i="1"/>
  <c r="Z180" i="1"/>
  <c r="L138" i="1"/>
  <c r="Z138" i="1"/>
  <c r="L134" i="1"/>
  <c r="Z134" i="1"/>
  <c r="L92" i="1"/>
  <c r="Z92" i="1"/>
  <c r="L238" i="1"/>
  <c r="Z238" i="1"/>
  <c r="Z144" i="1"/>
  <c r="L244" i="1"/>
  <c r="Z244" i="1"/>
  <c r="Z214" i="1"/>
  <c r="Z192" i="1"/>
  <c r="Z100" i="1"/>
  <c r="Z113" i="1"/>
  <c r="Z241" i="1"/>
  <c r="Z98" i="1"/>
  <c r="Z116" i="1"/>
  <c r="L239" i="1"/>
  <c r="Z239" i="1"/>
  <c r="Z114" i="1"/>
  <c r="L70" i="1"/>
  <c r="Z70" i="1"/>
  <c r="L178" i="1"/>
  <c r="Z178" i="1"/>
  <c r="L191" i="1"/>
  <c r="Z191" i="1"/>
  <c r="L240" i="1"/>
  <c r="Z240" i="1"/>
  <c r="Z146" i="1"/>
  <c r="L146" i="1"/>
  <c r="Z170" i="1"/>
  <c r="L229" i="1"/>
  <c r="Z229" i="1"/>
  <c r="Z223" i="1"/>
  <c r="Z20" i="1"/>
  <c r="L148" i="1"/>
  <c r="Z148" i="1"/>
  <c r="N252" i="1" l="1"/>
  <c r="L14" i="1"/>
  <c r="O252" i="1" l="1"/>
  <c r="R252" i="1"/>
  <c r="Z252" i="1"/>
  <c r="L252" i="1" l="1"/>
  <c r="AD252" i="1"/>
</calcChain>
</file>

<file path=xl/sharedStrings.xml><?xml version="1.0" encoding="utf-8"?>
<sst xmlns="http://schemas.openxmlformats.org/spreadsheetml/2006/main" count="310" uniqueCount="280">
  <si>
    <t>Program Code</t>
  </si>
  <si>
    <t>Municipal Group</t>
  </si>
  <si>
    <t>Total Reported Single Family Households Including Seasonal Households</t>
  </si>
  <si>
    <t>Reported Multi-Family Households</t>
  </si>
  <si>
    <t>Reported Seasonal Households</t>
  </si>
  <si>
    <t>Reported Population</t>
  </si>
  <si>
    <t xml:space="preserve">Reported Population + Calculated Seasonal Population                    </t>
  </si>
  <si>
    <t>Total Residential Waste Generated</t>
  </si>
  <si>
    <t xml:space="preserve">Total Residential Waste Diverted </t>
  </si>
  <si>
    <t>Total Residential Waste Disposed</t>
  </si>
  <si>
    <t>Residential Waste Diverted (% of Generated)</t>
  </si>
  <si>
    <t>Residential Waste Disposed (% of Generated)</t>
  </si>
  <si>
    <t>Residential Deposit Return Program</t>
  </si>
  <si>
    <t>Residential Reuse</t>
  </si>
  <si>
    <t>Residential On Property</t>
  </si>
  <si>
    <t>Residential Recyclables Diverted</t>
  </si>
  <si>
    <t>Residential Organics Diverted</t>
  </si>
  <si>
    <t>Residential MHSW Treatment / Reuse / Recycling</t>
  </si>
  <si>
    <t>Total Residential Diversion Rate</t>
  </si>
  <si>
    <t>Residential EFW</t>
  </si>
  <si>
    <t>Residential Hazardous Waste Disposal</t>
  </si>
  <si>
    <t>Residential Landfill</t>
  </si>
  <si>
    <t>Total Residential Disposal Rate</t>
  </si>
  <si>
    <t>Tonnes</t>
  </si>
  <si>
    <r>
      <t>Kg/Cap</t>
    </r>
    <r>
      <rPr>
        <b/>
        <vertAlign val="superscript"/>
        <sz val="11"/>
        <rFont val="Calibri"/>
        <family val="2"/>
        <scheme val="minor"/>
      </rPr>
      <t xml:space="preserve"> </t>
    </r>
  </si>
  <si>
    <t>Kg/Cap</t>
  </si>
  <si>
    <t>%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</si>
  <si>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</si>
  <si>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</si>
  <si>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</si>
  <si>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</si>
  <si>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</si>
  <si>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</si>
  <si>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</si>
  <si>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</si>
  <si>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</si>
  <si>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</si>
  <si>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</si>
  <si>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</si>
  <si>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</si>
  <si>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</si>
  <si>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</si>
  <si>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</si>
  <si>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</si>
  <si>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</si>
  <si>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</si>
  <si>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</si>
  <si>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MUSKOKA,  DISTRICT MUNICIPALITY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</si>
  <si>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</si>
  <si>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</si>
  <si>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</si>
  <si>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</si>
  <si>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</si>
  <si>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</si>
  <si>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</si>
  <si>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</si>
  <si>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</si>
  <si>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</si>
  <si>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</si>
  <si>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</si>
  <si>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 TOWNSHIP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</si>
  <si>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</si>
  <si>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</si>
  <si>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</si>
  <si>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</si>
  <si>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</si>
  <si>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</si>
  <si>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LEEDS AND THE THOUSAND ISLANDS, TOWNSHIP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</si>
  <si>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</si>
  <si>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</si>
  <si>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</si>
  <si>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</si>
  <si>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</si>
  <si>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</si>
  <si>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 TOWN OF</t>
  </si>
  <si>
    <t>CENTRAL ELGIN, MUNICIPALITY OF</t>
  </si>
  <si>
    <t>FRONT OF YONGE, TOWNSHIP OF</t>
  </si>
  <si>
    <t>WHITESTONE, MUNICIPALITY OF</t>
  </si>
  <si>
    <t>ST. THOMAS, CITY OF</t>
  </si>
  <si>
    <t>NORTH GRENVILLE, TOWNSHIP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</si>
  <si>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</si>
  <si>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</si>
  <si>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</si>
  <si>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</si>
  <si>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</si>
  <si>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</si>
  <si>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</si>
  <si>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</si>
  <si>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</si>
  <si>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</si>
  <si>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</si>
  <si>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</si>
  <si>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</si>
  <si>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</si>
  <si>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</si>
  <si>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</si>
  <si>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</si>
  <si>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</si>
  <si>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</si>
  <si>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</si>
  <si>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</si>
  <si>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COCHRANE TEMISKAMING WASTE MANAGEMENT BOARD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</si>
  <si>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</si>
  <si>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</si>
  <si>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</si>
  <si>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</si>
  <si>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</si>
  <si>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</si>
  <si>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TOWNSHIP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</si>
  <si>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</si>
  <si>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</si>
  <si>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</si>
  <si>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</si>
  <si>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</si>
  <si>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</si>
  <si>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</si>
  <si>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BRUDENELL, LYNDOCH AND RAGLAN, TOWNSHIP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</si>
  <si>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</si>
  <si>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</si>
  <si>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</si>
  <si>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</si>
  <si>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</si>
  <si>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</si>
  <si>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</si>
  <si>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</si>
  <si>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</si>
  <si>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</si>
  <si>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</si>
  <si>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</si>
  <si>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</si>
  <si>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</si>
  <si>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</si>
  <si>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</si>
  <si>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</si>
  <si>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</si>
  <si>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4, 5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</si>
  <si>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</si>
  <si>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</si>
  <si>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</si>
  <si>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</si>
  <si>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</si>
  <si>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</si>
  <si>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</si>
  <si>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</si>
  <si>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KILLALOE, HAGARTY, AND RICHARDS,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</si>
  <si>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</si>
  <si>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</si>
  <si>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</si>
  <si>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</si>
  <si>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</si>
  <si>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</si>
  <si>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</si>
  <si>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</si>
  <si>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</si>
  <si>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WEST GREY, TOWNSHIP OF</t>
  </si>
  <si>
    <t>KERNS, TOWNSHIP OF</t>
  </si>
  <si>
    <t>HUDSON, TOWNSHIP OF</t>
  </si>
  <si>
    <t>NEEBING, MUNICIPALITY OF</t>
  </si>
  <si>
    <t>CALVIN, TOWNSHIP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</si>
  <si>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</si>
  <si>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</si>
  <si>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</si>
  <si>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</si>
  <si>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</si>
  <si>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</si>
  <si>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</si>
  <si>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</si>
  <si>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</si>
  <si>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</si>
  <si>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</si>
  <si>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Wahnapitae First Nation</t>
  </si>
  <si>
    <t>CHIPPEWAS OF KETTLE AND STONY POINT FIRST NATIONS</t>
  </si>
  <si>
    <t>PETROLIA, TOWN OF</t>
  </si>
  <si>
    <t>SAULT NORTH WASTE MANAGEMENT COUNCIL</t>
  </si>
  <si>
    <t>ASSIGINACK,  TOWNSHIP OF</t>
  </si>
  <si>
    <t>ATIKOKAN, TOWNSHIP OF</t>
  </si>
  <si>
    <t>BANCROFT, TOWN OF</t>
  </si>
  <si>
    <t>BECKWITH, TOWNSHIP OF</t>
  </si>
  <si>
    <t>BILLINGS,  TOWNSHIP OF</t>
  </si>
  <si>
    <t>MISSISSAUGAS OF THE NEW CREDIT FIRST NATION</t>
  </si>
  <si>
    <t>CARLETON PLACE, TOWN OF</t>
  </si>
  <si>
    <t>CASSELMAN,  VILLAGE OF</t>
  </si>
  <si>
    <t>LAURENTIAN HILLS, TOWN OF</t>
  </si>
  <si>
    <t>CONMEE,  TOWNSHIP OF</t>
  </si>
  <si>
    <t>DESERONTO, TOWN OF</t>
  </si>
  <si>
    <t>DRUMMOND-NORTH ELMSLEY, TOWNSHIP OF</t>
  </si>
  <si>
    <t>DRYDEN, CITY OF</t>
  </si>
  <si>
    <t>DUFFERIN,  COUNTY OF</t>
  </si>
  <si>
    <t>EMO, TOWNSHIP OF</t>
  </si>
  <si>
    <t>FARADAY, TOWNSHIP OF</t>
  </si>
  <si>
    <t>FORT FRANCES, TOWN OF</t>
  </si>
  <si>
    <t>FRENCH RIVER,  MUNICIPALITY OF</t>
  </si>
  <si>
    <t>HALDIMAND, COUNTY OF</t>
  </si>
  <si>
    <t>HARLEY,  TOWNSHIP OF</t>
  </si>
  <si>
    <t>HEAD, CLARA &amp; MARIA,  TOWNSHIP OF</t>
  </si>
  <si>
    <t>HILLIARD,  TOWNSHIP OF</t>
  </si>
  <si>
    <t>HILTON BEACH,  VILLAGE OF</t>
  </si>
  <si>
    <t>HURON SHORES,  MUNICIPALITY OF</t>
  </si>
  <si>
    <t>JAMES,  TOWNSHIP OF</t>
  </si>
  <si>
    <t>KEARNEY, TOWN OF</t>
  </si>
  <si>
    <t>KENORA, CITY OF</t>
  </si>
  <si>
    <t>KILLARNEY,  MUNICIPALITY OF</t>
  </si>
  <si>
    <t>LATCHFORD,  TOWN OF</t>
  </si>
  <si>
    <t>MACDONALD, MEREDITH &amp; ABERDEEN,  TOWNSHIP OF</t>
  </si>
  <si>
    <t>MACHAR, TOWNSHIP OF</t>
  </si>
  <si>
    <t>MAGNETAWAN, MUNICIPALITY OF</t>
  </si>
  <si>
    <t>MARATHON,  TOWN OF</t>
  </si>
  <si>
    <t>MCMURRICH/MONTEITH, TOWNSHIP OF</t>
  </si>
  <si>
    <t>MISSISSIPPI MILLS, TOWN OF</t>
  </si>
  <si>
    <t>MONTAGUE, TOWNSHIP OF</t>
  </si>
  <si>
    <t>NIPISSING,  TOWNSHIP OF</t>
  </si>
  <si>
    <t>OCONNOR,  TOWNSHIP OF</t>
  </si>
  <si>
    <t>OLIVER PAIPOONGE,  MUNICIPALITY OF</t>
  </si>
  <si>
    <t>OXFORD, 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</si>
  <si>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</si>
  <si>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</si>
  <si>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</si>
  <si>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</si>
  <si>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</si>
  <si>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</si>
  <si>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</si>
  <si>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SHUNIAH,  TOWNSHIP OF</t>
  </si>
  <si>
    <t>SIOUX LOOKOUT, THE CORPORATION OF THE MUNICIPALITY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</si>
  <si>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</si>
  <si>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</si>
  <si>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</si>
  <si>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</si>
  <si>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</si>
  <si>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</si>
  <si>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</si>
  <si>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</si>
  <si>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</si>
  <si>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</si>
  <si>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</si>
  <si>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EAST FERRIS, TOWNSHIP OF</t>
  </si>
  <si>
    <t>Mohawks of the Bay of Quinte</t>
  </si>
  <si>
    <t>RAINY RIVER FIRST NATIONS</t>
  </si>
  <si>
    <t>CALLANDER, MUNICIPALITY OF</t>
  </si>
  <si>
    <t>LOYALIST, TOWNSHIP OF</t>
  </si>
  <si>
    <t>SERPENT RIVER FIRST NATIONS</t>
  </si>
  <si>
    <t>ALGONQUINS OF PIKWAKANAGAN</t>
  </si>
  <si>
    <t>SAGAMOK ANISHNAWBEK FIRST NATION</t>
  </si>
  <si>
    <t>CHIPPEWAS OF GEORGINA ISLAND</t>
  </si>
  <si>
    <t>ATIKAMEKSHENG ANISHNAWBEK FIRST NATION</t>
  </si>
  <si>
    <t>CHIPPEWAS OF RAMA FIRST NATION</t>
  </si>
  <si>
    <t>WALPOLE ISLAND FIRST NATION</t>
  </si>
  <si>
    <t>CURVE LAKE FIRST NATION</t>
  </si>
  <si>
    <t>WIKWEMIKONG UNCEDED INDIAN RESERVE</t>
  </si>
  <si>
    <t>BATCHEWANA FIRST NATIONS OJIBWAYS</t>
  </si>
  <si>
    <t>SIX NATIONS</t>
  </si>
  <si>
    <t>NIPPISING FIRST NATION</t>
  </si>
  <si>
    <t>COCHRANE, TOWNSHIP OF</t>
  </si>
  <si>
    <t>MINAKI RECYCLING CORPORATION</t>
  </si>
  <si>
    <t>BEAUSOLEIL FIRST NATION</t>
  </si>
  <si>
    <t>Adjustment Notes:</t>
  </si>
  <si>
    <r>
      <t>1)</t>
    </r>
    <r>
      <rPr>
        <sz val="11"/>
        <rFont val="Calibri"/>
        <family val="2"/>
        <scheme val="minor"/>
      </rPr>
      <t xml:space="preserve"> Per capita waste generation above 450 kg likely indicates either over reporting of waste disposed and/or materials diverted or under reporting of population and/or, where reported, seasonal households. </t>
    </r>
  </si>
  <si>
    <r>
      <t>2)</t>
    </r>
    <r>
      <rPr>
        <sz val="11"/>
        <rFont val="Calibri"/>
        <family val="2"/>
        <scheme val="minor"/>
      </rPr>
      <t xml:space="preserve"> Adjusted unreasonable estimated organics waste kg/capita. Replaced with 95th percentile as the maximum rate or corrected volume estimate reported in error.</t>
    </r>
  </si>
  <si>
    <r>
      <t>3)</t>
    </r>
    <r>
      <rPr>
        <sz val="11"/>
        <rFont val="Calibri"/>
        <family val="2"/>
        <scheme val="minor"/>
      </rPr>
      <t xml:space="preserve"> Adjusted unreasonable other recyclables kg/capita. Replaced with 95th percentile as the maximum rate.</t>
    </r>
  </si>
  <si>
    <r>
      <t xml:space="preserve">4) </t>
    </r>
    <r>
      <rPr>
        <sz val="11"/>
        <rFont val="Calibri"/>
        <family val="2"/>
        <scheme val="minor"/>
      </rPr>
      <t>Calculated garbage tonnes applying municipal group averages for municipalities reporting volume estimates greater than or less than 50% of their group average.</t>
    </r>
  </si>
  <si>
    <t xml:space="preserve"> </t>
  </si>
  <si>
    <r>
      <t>5)</t>
    </r>
    <r>
      <rPr>
        <sz val="11"/>
        <rFont val="Calibri"/>
        <family val="2"/>
        <scheme val="minor"/>
      </rPr>
      <t xml:space="preserve"> Calculated additional garbage tonnes for municipalities reporting garbage for only a portion of their total households, e.g. privately serviced multi-family housholds.</t>
    </r>
  </si>
  <si>
    <r>
      <t>6)</t>
    </r>
    <r>
      <rPr>
        <sz val="11"/>
        <rFont val="Calibri"/>
        <family val="2"/>
        <scheme val="minor"/>
      </rPr>
      <t xml:space="preserve"> Adjusted garbage tonnes for municipalities reporting &lt;100 kg/capita of garbage.</t>
    </r>
  </si>
  <si>
    <t>5,221,639 HH</t>
  </si>
  <si>
    <t>Large Urban</t>
  </si>
  <si>
    <t>Urban Regional</t>
  </si>
  <si>
    <t>Medium Urban</t>
  </si>
  <si>
    <t>Small Urban</t>
  </si>
  <si>
    <t>Rural Collection - North</t>
  </si>
  <si>
    <t>Rural Collection - South</t>
  </si>
  <si>
    <t>Rural Depot - North</t>
  </si>
  <si>
    <t>Rural Depot - South</t>
  </si>
  <si>
    <t>Average &gt;</t>
  </si>
  <si>
    <t>Totals &gt;</t>
  </si>
  <si>
    <t>Municipal Program</t>
  </si>
  <si>
    <t>Reported single family and Multi-family units show all reported units in the jusridiction, not just those serviced.</t>
  </si>
  <si>
    <t xml:space="preserve">2013 Residential Diversion Rate by Municipal Grouping </t>
  </si>
  <si>
    <t>Rural Regional</t>
  </si>
  <si>
    <r>
      <t>7)</t>
    </r>
    <r>
      <rPr>
        <sz val="11"/>
        <rFont val="Calibri"/>
        <family val="2"/>
        <scheme val="minor"/>
      </rPr>
      <t xml:space="preserve"> Calculated garbage tonnes by applying municipal group averages for municipalities reporting zero garbage tonnes at curbside or depot.</t>
    </r>
  </si>
  <si>
    <t>Additional Note:</t>
  </si>
  <si>
    <t>Version May 11,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</si>
</sst>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3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4" fillId="0" borderId="0" xfId="2" applyNumberFormat="1" applyFont="1"/>
    <xf numFmtId="3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" fontId="4" fillId="0" borderId="0" xfId="0" applyNumberFormat="1" applyFont="1"/>
    <xf numFmtId="9" fontId="4" fillId="0" borderId="0" xfId="2" applyNumberFormat="1" applyFont="1"/>
    <xf numFmtId="1" fontId="5" fillId="0" borderId="0" xfId="0" applyNumberFormat="1" applyFont="1" applyAlignment="1">
      <alignment horizontal="left" vertical="top"/>
    </xf>
    <xf numFmtId="4" fontId="0" fillId="2" borderId="0" xfId="0" applyNumberFormat="1" applyFont="1" applyFill="1"/>
    <xf numFmtId="4" fontId="0" fillId="0" borderId="0" xfId="0" applyNumberFormat="1" applyFont="1"/>
    <xf numFmtId="0" fontId="0" fillId="2" borderId="0" xfId="0" applyFont="1" applyFill="1" applyAlignment="1">
      <alignment horizontal="left" vertical="top"/>
    </xf>
    <xf numFmtId="0" fontId="0" fillId="2" borderId="0" xfId="0" applyFont="1" applyFill="1"/>
    <xf numFmtId="0" fontId="3" fillId="2" borderId="0" xfId="0" applyFont="1" applyFill="1"/>
    <xf numFmtId="0" fontId="6" fillId="0" borderId="0" xfId="0" applyFont="1"/>
    <xf numFmtId="1" fontId="0" fillId="0" borderId="0" xfId="0" applyNumberFormat="1" applyFont="1"/>
    <xf numFmtId="0" fontId="0" fillId="0" borderId="0" xfId="0" applyFont="1" applyFill="1" applyBorder="1"/>
    <xf numFmtId="0" fontId="0" fillId="0" borderId="9" xfId="0" applyFont="1" applyFill="1" applyBorder="1"/>
    <xf numFmtId="0" fontId="4" fillId="0" borderId="10" xfId="0" applyFont="1" applyFill="1" applyBorder="1"/>
    <xf numFmtId="0" fontId="0" fillId="0" borderId="10" xfId="0" applyFont="1" applyFill="1" applyBorder="1"/>
    <xf numFmtId="10" fontId="7" fillId="0" borderId="12" xfId="0" applyNumberFormat="1" applyFont="1" applyFill="1" applyBorder="1" applyAlignment="1">
      <alignment horizontal="center" vertical="center" wrapText="1"/>
    </xf>
    <xf numFmtId="10" fontId="7" fillId="2" borderId="12" xfId="0" applyNumberFormat="1" applyFont="1" applyFill="1" applyBorder="1" applyAlignment="1">
      <alignment horizontal="center" vertical="center" wrapText="1"/>
    </xf>
    <xf numFmtId="10" fontId="7" fillId="2" borderId="18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/>
    <xf numFmtId="1" fontId="10" fillId="0" borderId="20" xfId="0" applyNumberFormat="1" applyFont="1" applyFill="1" applyBorder="1" applyAlignment="1">
      <alignment horizontal="left" vertical="top" wrapText="1"/>
    </xf>
    <xf numFmtId="4" fontId="7" fillId="2" borderId="2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top" wrapText="1"/>
    </xf>
    <xf numFmtId="10" fontId="7" fillId="0" borderId="20" xfId="0" applyNumberFormat="1" applyFont="1" applyFill="1" applyBorder="1" applyAlignment="1">
      <alignment horizontal="center" vertical="center" wrapText="1"/>
    </xf>
    <xf numFmtId="10" fontId="7" fillId="2" borderId="20" xfId="0" applyNumberFormat="1" applyFont="1" applyFill="1" applyBorder="1" applyAlignment="1">
      <alignment horizontal="center" vertical="center" wrapText="1"/>
    </xf>
    <xf numFmtId="10" fontId="7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/>
    <xf numFmtId="0" fontId="11" fillId="4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3" fillId="5" borderId="15" xfId="3" applyFont="1" applyFill="1" applyBorder="1" applyAlignment="1">
      <alignment vertical="center" wrapText="1"/>
    </xf>
    <xf numFmtId="3" fontId="11" fillId="0" borderId="26" xfId="0" applyNumberFormat="1" applyFont="1" applyFill="1" applyBorder="1" applyAlignment="1" applyProtection="1">
      <alignment horizontal="right" vertical="center" wrapText="1"/>
    </xf>
    <xf numFmtId="3" fontId="0" fillId="2" borderId="16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left" vertical="center" wrapText="1"/>
    </xf>
    <xf numFmtId="3" fontId="11" fillId="0" borderId="26" xfId="4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1" fontId="14" fillId="3" borderId="16" xfId="0" applyNumberFormat="1" applyFont="1" applyFill="1" applyBorder="1" applyAlignment="1">
      <alignment horizontal="left" vertical="center"/>
    </xf>
    <xf numFmtId="3" fontId="0" fillId="2" borderId="27" xfId="4" applyNumberFormat="1" applyFont="1" applyFill="1" applyBorder="1" applyAlignment="1" applyProtection="1">
      <alignment horizontal="right" vertical="center" wrapText="1"/>
    </xf>
    <xf numFmtId="3" fontId="14" fillId="3" borderId="13" xfId="0" applyNumberFormat="1" applyFont="1" applyFill="1" applyBorder="1" applyAlignment="1">
      <alignment horizontal="left" vertical="center" wrapText="1"/>
    </xf>
    <xf numFmtId="3" fontId="11" fillId="2" borderId="27" xfId="4" applyNumberFormat="1" applyFont="1" applyFill="1" applyBorder="1" applyAlignment="1" applyProtection="1">
      <alignment horizontal="right" vertical="center" wrapText="1"/>
    </xf>
    <xf numFmtId="3" fontId="14" fillId="2" borderId="16" xfId="0" applyNumberFormat="1" applyFont="1" applyFill="1" applyBorder="1" applyAlignment="1">
      <alignment horizontal="left" vertical="center" wrapText="1"/>
    </xf>
    <xf numFmtId="10" fontId="0" fillId="2" borderId="26" xfId="0" applyNumberFormat="1" applyFont="1" applyFill="1" applyBorder="1" applyAlignment="1" applyProtection="1">
      <alignment horizontal="center" vertical="center" wrapText="1"/>
    </xf>
    <xf numFmtId="10" fontId="8" fillId="2" borderId="26" xfId="0" applyNumberFormat="1" applyFont="1" applyFill="1" applyBorder="1" applyAlignment="1">
      <alignment horizontal="center" vertical="center" wrapText="1"/>
    </xf>
    <xf numFmtId="10" fontId="0" fillId="2" borderId="16" xfId="0" applyNumberFormat="1" applyFont="1" applyFill="1" applyBorder="1" applyAlignment="1">
      <alignment horizontal="center" vertical="center"/>
    </xf>
    <xf numFmtId="10" fontId="7" fillId="2" borderId="16" xfId="0" applyNumberFormat="1" applyFont="1" applyFill="1" applyBorder="1" applyAlignment="1">
      <alignment horizontal="center" vertical="center"/>
    </xf>
    <xf numFmtId="10" fontId="0" fillId="3" borderId="9" xfId="0" applyNumberFormat="1" applyFont="1" applyFill="1" applyBorder="1"/>
    <xf numFmtId="10" fontId="4" fillId="3" borderId="10" xfId="0" applyNumberFormat="1" applyFont="1" applyFill="1" applyBorder="1"/>
    <xf numFmtId="0" fontId="0" fillId="3" borderId="10" xfId="0" applyFont="1" applyFill="1" applyBorder="1"/>
    <xf numFmtId="0" fontId="11" fillId="2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3" fillId="5" borderId="28" xfId="3" applyFont="1" applyFill="1" applyBorder="1" applyAlignment="1">
      <alignment vertical="center" wrapText="1"/>
    </xf>
    <xf numFmtId="1" fontId="14" fillId="3" borderId="28" xfId="0" applyNumberFormat="1" applyFont="1" applyFill="1" applyBorder="1" applyAlignment="1">
      <alignment horizontal="left" vertical="center"/>
    </xf>
    <xf numFmtId="3" fontId="14" fillId="3" borderId="29" xfId="0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14" fillId="3" borderId="28" xfId="0" applyFont="1" applyFill="1" applyBorder="1" applyAlignment="1">
      <alignment horizontal="left" vertical="center"/>
    </xf>
    <xf numFmtId="1" fontId="5" fillId="3" borderId="28" xfId="0" applyNumberFormat="1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/>
    </xf>
    <xf numFmtId="3" fontId="5" fillId="3" borderId="29" xfId="0" applyNumberFormat="1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3" fontId="14" fillId="3" borderId="29" xfId="0" applyNumberFormat="1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1" fontId="14" fillId="2" borderId="2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2" borderId="28" xfId="0" applyFont="1" applyFill="1" applyBorder="1" applyAlignment="1">
      <alignment horizontal="left" vertical="center" wrapText="1"/>
    </xf>
    <xf numFmtId="3" fontId="14" fillId="2" borderId="29" xfId="0" applyNumberFormat="1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/>
    </xf>
    <xf numFmtId="0" fontId="0" fillId="2" borderId="10" xfId="0" applyFont="1" applyFill="1" applyBorder="1"/>
    <xf numFmtId="3" fontId="14" fillId="0" borderId="29" xfId="3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28" xfId="3" applyFont="1" applyFill="1" applyBorder="1" applyAlignment="1">
      <alignment vertical="center" wrapText="1"/>
    </xf>
    <xf numFmtId="3" fontId="14" fillId="2" borderId="28" xfId="3" applyNumberFormat="1" applyFont="1" applyFill="1" applyBorder="1" applyAlignment="1">
      <alignment horizontal="left" vertical="center"/>
    </xf>
    <xf numFmtId="0" fontId="13" fillId="5" borderId="28" xfId="3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1" fillId="2" borderId="12" xfId="0" applyFont="1" applyFill="1" applyBorder="1" applyAlignment="1" applyProtection="1">
      <alignment horizontal="center" vertical="center" wrapText="1"/>
    </xf>
    <xf numFmtId="0" fontId="13" fillId="6" borderId="28" xfId="3" applyFont="1" applyFill="1" applyBorder="1" applyAlignment="1">
      <alignment vertical="center" wrapText="1"/>
    </xf>
    <xf numFmtId="3" fontId="11" fillId="2" borderId="30" xfId="0" applyNumberFormat="1" applyFont="1" applyFill="1" applyBorder="1" applyAlignment="1" applyProtection="1">
      <alignment horizontal="right" vertical="center" wrapText="1"/>
    </xf>
    <xf numFmtId="3" fontId="11" fillId="2" borderId="26" xfId="4" applyNumberFormat="1" applyFont="1" applyFill="1" applyBorder="1" applyAlignment="1" applyProtection="1">
      <alignment horizontal="right"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3" fontId="5" fillId="2" borderId="29" xfId="0" applyNumberFormat="1" applyFont="1" applyFill="1" applyBorder="1" applyAlignment="1">
      <alignment horizontal="left" vertical="center"/>
    </xf>
    <xf numFmtId="10" fontId="0" fillId="2" borderId="9" xfId="0" applyNumberFormat="1" applyFont="1" applyFill="1" applyBorder="1"/>
    <xf numFmtId="10" fontId="4" fillId="2" borderId="10" xfId="0" applyNumberFormat="1" applyFont="1" applyFill="1" applyBorder="1"/>
    <xf numFmtId="0" fontId="13" fillId="3" borderId="28" xfId="3" applyFont="1" applyFill="1" applyBorder="1" applyAlignment="1">
      <alignment vertical="center" wrapText="1"/>
    </xf>
    <xf numFmtId="0" fontId="14" fillId="3" borderId="31" xfId="0" applyFont="1" applyFill="1" applyBorder="1" applyAlignment="1">
      <alignment horizontal="left" vertical="center"/>
    </xf>
    <xf numFmtId="3" fontId="14" fillId="3" borderId="28" xfId="0" applyNumberFormat="1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vertical="center"/>
    </xf>
    <xf numFmtId="0" fontId="9" fillId="5" borderId="28" xfId="3" applyFont="1" applyFill="1" applyBorder="1" applyAlignment="1">
      <alignment vertical="center" wrapText="1"/>
    </xf>
    <xf numFmtId="0" fontId="13" fillId="5" borderId="29" xfId="3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left" vertical="center"/>
    </xf>
    <xf numFmtId="1" fontId="5" fillId="3" borderId="12" xfId="0" applyNumberFormat="1" applyFont="1" applyFill="1" applyBorder="1" applyAlignment="1">
      <alignment horizontal="left" vertical="center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6" borderId="28" xfId="3" applyFont="1" applyFill="1" applyBorder="1" applyAlignment="1">
      <alignment vertical="center" wrapText="1"/>
    </xf>
    <xf numFmtId="3" fontId="0" fillId="2" borderId="30" xfId="0" applyNumberFormat="1" applyFont="1" applyFill="1" applyBorder="1" applyAlignment="1" applyProtection="1">
      <alignment horizontal="right" vertical="center" wrapText="1"/>
    </xf>
    <xf numFmtId="3" fontId="0" fillId="2" borderId="26" xfId="4" applyNumberFormat="1" applyFont="1" applyFill="1" applyBorder="1" applyAlignment="1" applyProtection="1">
      <alignment horizontal="right" vertical="center" wrapText="1"/>
    </xf>
    <xf numFmtId="3" fontId="0" fillId="2" borderId="26" xfId="0" applyNumberFormat="1" applyFont="1" applyFill="1" applyBorder="1" applyAlignment="1">
      <alignment horizontal="right" vertical="center" wrapText="1"/>
    </xf>
    <xf numFmtId="3" fontId="5" fillId="2" borderId="29" xfId="0" applyNumberFormat="1" applyFont="1" applyFill="1" applyBorder="1" applyAlignment="1">
      <alignment horizontal="left" vertical="center" wrapText="1"/>
    </xf>
    <xf numFmtId="3" fontId="14" fillId="2" borderId="29" xfId="0" applyNumberFormat="1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13" fillId="2" borderId="28" xfId="3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left" vertical="center"/>
    </xf>
    <xf numFmtId="0" fontId="13" fillId="2" borderId="28" xfId="3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 applyProtection="1">
      <alignment horizontal="right" vertical="center" wrapText="1"/>
    </xf>
    <xf numFmtId="0" fontId="9" fillId="6" borderId="28" xfId="3" applyFont="1" applyFill="1" applyBorder="1" applyAlignment="1">
      <alignment vertical="center" wrapText="1"/>
    </xf>
    <xf numFmtId="0" fontId="14" fillId="3" borderId="33" xfId="0" applyFont="1" applyFill="1" applyBorder="1" applyAlignment="1">
      <alignment horizontal="left" vertical="center"/>
    </xf>
    <xf numFmtId="0" fontId="13" fillId="0" borderId="28" xfId="3" applyFont="1" applyBorder="1" applyAlignment="1">
      <alignment vertical="center"/>
    </xf>
    <xf numFmtId="0" fontId="9" fillId="3" borderId="10" xfId="0" applyFont="1" applyFill="1" applyBorder="1"/>
    <xf numFmtId="1" fontId="5" fillId="2" borderId="31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0" fontId="14" fillId="3" borderId="31" xfId="0" applyFont="1" applyFill="1" applyBorder="1" applyAlignment="1">
      <alignment horizontal="left" vertical="center" wrapText="1"/>
    </xf>
    <xf numFmtId="0" fontId="13" fillId="5" borderId="31" xfId="3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3" fillId="0" borderId="31" xfId="3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left" vertical="center"/>
    </xf>
    <xf numFmtId="3" fontId="0" fillId="0" borderId="30" xfId="0" applyNumberFormat="1" applyFont="1" applyBorder="1" applyAlignment="1">
      <alignment vertical="center"/>
    </xf>
    <xf numFmtId="0" fontId="13" fillId="5" borderId="34" xfId="3" applyFont="1" applyFill="1" applyBorder="1" applyAlignment="1">
      <alignment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5" borderId="0" xfId="3" applyFont="1" applyFill="1" applyBorder="1" applyAlignment="1">
      <alignment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3" fontId="11" fillId="0" borderId="0" xfId="4" applyNumberFormat="1" applyFont="1" applyFill="1" applyBorder="1" applyAlignment="1" applyProtection="1">
      <alignment horizontal="right" vertical="center" wrapText="1"/>
    </xf>
    <xf numFmtId="1" fontId="5" fillId="3" borderId="0" xfId="0" applyNumberFormat="1" applyFont="1" applyFill="1" applyBorder="1" applyAlignment="1">
      <alignment horizontal="left" vertical="center"/>
    </xf>
    <xf numFmtId="3" fontId="0" fillId="2" borderId="0" xfId="4" applyNumberFormat="1" applyFont="1" applyFill="1" applyBorder="1" applyAlignment="1" applyProtection="1">
      <alignment horizontal="right" vertical="center" wrapText="1"/>
    </xf>
    <xf numFmtId="3" fontId="14" fillId="3" borderId="0" xfId="0" applyNumberFormat="1" applyFont="1" applyFill="1" applyBorder="1" applyAlignment="1">
      <alignment horizontal="left" vertical="center" wrapText="1"/>
    </xf>
    <xf numFmtId="3" fontId="11" fillId="2" borderId="0" xfId="4" applyNumberFormat="1" applyFont="1" applyFill="1" applyBorder="1" applyAlignment="1" applyProtection="1">
      <alignment horizontal="right" vertical="center" wrapText="1"/>
    </xf>
    <xf numFmtId="1" fontId="5" fillId="2" borderId="0" xfId="0" applyNumberFormat="1" applyFont="1" applyFill="1" applyBorder="1" applyAlignment="1">
      <alignment horizontal="left" vertical="center"/>
    </xf>
    <xf numFmtId="10" fontId="0" fillId="2" borderId="0" xfId="0" applyNumberFormat="1" applyFont="1" applyFill="1" applyBorder="1" applyAlignment="1" applyProtection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10" fontId="0" fillId="2" borderId="0" xfId="0" applyNumberFormat="1" applyFont="1" applyFill="1" applyBorder="1" applyAlignment="1">
      <alignment horizontal="center" vertical="center"/>
    </xf>
    <xf numFmtId="10" fontId="7" fillId="2" borderId="0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/>
    <xf numFmtId="10" fontId="4" fillId="3" borderId="0" xfId="0" applyNumberFormat="1" applyFont="1" applyFill="1" applyBorder="1"/>
    <xf numFmtId="0" fontId="3" fillId="0" borderId="0" xfId="0" applyFont="1"/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3" fontId="3" fillId="0" borderId="36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10" fontId="8" fillId="2" borderId="36" xfId="0" applyNumberFormat="1" applyFont="1" applyFill="1" applyBorder="1" applyAlignment="1">
      <alignment horizontal="center" vertical="center" wrapText="1"/>
    </xf>
    <xf numFmtId="10" fontId="3" fillId="2" borderId="38" xfId="0" applyNumberFormat="1" applyFont="1" applyFill="1" applyBorder="1" applyAlignment="1">
      <alignment horizontal="center"/>
    </xf>
    <xf numFmtId="10" fontId="3" fillId="2" borderId="36" xfId="0" applyNumberFormat="1" applyFont="1" applyFill="1" applyBorder="1" applyAlignment="1">
      <alignment horizontal="center"/>
    </xf>
    <xf numFmtId="10" fontId="3" fillId="0" borderId="0" xfId="0" applyNumberFormat="1" applyFont="1" applyBorder="1"/>
    <xf numFmtId="0" fontId="4" fillId="2" borderId="39" xfId="0" applyFont="1" applyFill="1" applyBorder="1"/>
    <xf numFmtId="0" fontId="4" fillId="0" borderId="0" xfId="0" applyFont="1" applyAlignment="1">
      <alignment horizontal="center"/>
    </xf>
    <xf numFmtId="1" fontId="17" fillId="0" borderId="0" xfId="0" applyNumberFormat="1" applyFont="1" applyAlignment="1">
      <alignment horizontal="left" vertical="top"/>
    </xf>
    <xf numFmtId="4" fontId="4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2" fillId="2" borderId="0" xfId="0" applyFont="1" applyFill="1"/>
    <xf numFmtId="10" fontId="4" fillId="0" borderId="0" xfId="0" applyNumberFormat="1" applyFont="1"/>
    <xf numFmtId="0" fontId="4" fillId="2" borderId="40" xfId="0" applyFont="1" applyFill="1" applyBorder="1"/>
    <xf numFmtId="0" fontId="0" fillId="0" borderId="0" xfId="0" applyFont="1" applyBorder="1"/>
    <xf numFmtId="0" fontId="0" fillId="2" borderId="41" xfId="0" applyFont="1" applyFill="1" applyBorder="1"/>
    <xf numFmtId="10" fontId="9" fillId="0" borderId="0" xfId="0" applyNumberFormat="1" applyFont="1" applyBorder="1"/>
    <xf numFmtId="165" fontId="0" fillId="2" borderId="0" xfId="0" applyNumberFormat="1" applyFont="1" applyFill="1" applyBorder="1"/>
    <xf numFmtId="0" fontId="3" fillId="2" borderId="0" xfId="0" applyFont="1" applyFill="1" applyBorder="1"/>
    <xf numFmtId="0" fontId="0" fillId="0" borderId="10" xfId="0" applyFont="1" applyBorder="1"/>
    <xf numFmtId="0" fontId="4" fillId="0" borderId="10" xfId="0" applyFont="1" applyBorder="1"/>
    <xf numFmtId="0" fontId="9" fillId="0" borderId="0" xfId="0" applyFont="1" applyBorder="1"/>
    <xf numFmtId="0" fontId="14" fillId="0" borderId="9" xfId="0" applyFont="1" applyFill="1" applyBorder="1" applyAlignment="1">
      <alignment horizontal="left"/>
    </xf>
    <xf numFmtId="0" fontId="9" fillId="0" borderId="10" xfId="0" applyFont="1" applyBorder="1"/>
    <xf numFmtId="0" fontId="9" fillId="0" borderId="10" xfId="0" applyFont="1" applyBorder="1" applyAlignment="1"/>
    <xf numFmtId="4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/>
    <xf numFmtId="1" fontId="14" fillId="0" borderId="10" xfId="0" applyNumberFormat="1" applyFont="1" applyBorder="1" applyAlignment="1">
      <alignment horizontal="left" vertical="top"/>
    </xf>
    <xf numFmtId="4" fontId="9" fillId="2" borderId="10" xfId="0" applyNumberFormat="1" applyFont="1" applyFill="1" applyBorder="1"/>
    <xf numFmtId="0" fontId="9" fillId="2" borderId="10" xfId="0" applyFont="1" applyFill="1" applyBorder="1" applyAlignment="1">
      <alignment horizontal="left" vertical="top"/>
    </xf>
    <xf numFmtId="10" fontId="9" fillId="0" borderId="10" xfId="0" applyNumberFormat="1" applyFont="1" applyBorder="1" applyAlignment="1">
      <alignment horizontal="center"/>
    </xf>
    <xf numFmtId="10" fontId="9" fillId="0" borderId="10" xfId="0" applyNumberFormat="1" applyFont="1" applyBorder="1"/>
    <xf numFmtId="10" fontId="9" fillId="2" borderId="0" xfId="0" applyNumberFormat="1" applyFont="1" applyFill="1" applyBorder="1"/>
    <xf numFmtId="10" fontId="9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 vertical="top"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/>
    <xf numFmtId="10" fontId="0" fillId="0" borderId="0" xfId="0" applyNumberFormat="1" applyFont="1" applyBorder="1"/>
    <xf numFmtId="10" fontId="0" fillId="2" borderId="0" xfId="0" applyNumberFormat="1" applyFont="1" applyFill="1" applyBorder="1"/>
    <xf numFmtId="10" fontId="0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/>
    <xf numFmtId="4" fontId="0" fillId="0" borderId="10" xfId="0" applyNumberFormat="1" applyFont="1" applyBorder="1"/>
    <xf numFmtId="0" fontId="0" fillId="2" borderId="44" xfId="0" applyFont="1" applyFill="1" applyBorder="1"/>
    <xf numFmtId="0" fontId="11" fillId="2" borderId="24" xfId="0" applyFont="1" applyFill="1" applyBorder="1" applyAlignment="1" applyProtection="1">
      <alignment horizontal="center" vertical="center" wrapText="1"/>
    </xf>
    <xf numFmtId="0" fontId="13" fillId="6" borderId="31" xfId="3" applyFont="1" applyFill="1" applyBorder="1" applyAlignment="1">
      <alignment vertical="center" wrapText="1"/>
    </xf>
    <xf numFmtId="0" fontId="13" fillId="6" borderId="29" xfId="3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1" fontId="5" fillId="2" borderId="12" xfId="0" applyNumberFormat="1" applyFont="1" applyFill="1" applyBorder="1" applyAlignment="1">
      <alignment horizontal="left" vertical="center"/>
    </xf>
    <xf numFmtId="3" fontId="5" fillId="3" borderId="28" xfId="0" applyNumberFormat="1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/>
    <xf numFmtId="3" fontId="14" fillId="2" borderId="32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0" fillId="0" borderId="49" xfId="0" applyFont="1" applyBorder="1" applyAlignment="1"/>
    <xf numFmtId="0" fontId="3" fillId="0" borderId="50" xfId="0" applyFont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right" vertical="center"/>
    </xf>
    <xf numFmtId="10" fontId="8" fillId="2" borderId="51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left" vertical="center"/>
    </xf>
    <xf numFmtId="0" fontId="19" fillId="5" borderId="28" xfId="3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0" fillId="4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3" fontId="20" fillId="0" borderId="30" xfId="0" applyNumberFormat="1" applyFont="1" applyFill="1" applyBorder="1" applyAlignment="1" applyProtection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0" fontId="10" fillId="2" borderId="28" xfId="0" applyFont="1" applyFill="1" applyBorder="1" applyAlignment="1">
      <alignment horizontal="left" vertical="center"/>
    </xf>
    <xf numFmtId="10" fontId="3" fillId="2" borderId="26" xfId="0" applyNumberFormat="1" applyFont="1" applyFill="1" applyBorder="1" applyAlignment="1" applyProtection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/>
    </xf>
    <xf numFmtId="10" fontId="3" fillId="3" borderId="9" xfId="0" applyNumberFormat="1" applyFont="1" applyFill="1" applyBorder="1"/>
    <xf numFmtId="10" fontId="2" fillId="3" borderId="10" xfId="0" applyNumberFormat="1" applyFont="1" applyFill="1" applyBorder="1"/>
    <xf numFmtId="0" fontId="3" fillId="3" borderId="10" xfId="0" applyFont="1" applyFill="1" applyBorder="1"/>
    <xf numFmtId="0" fontId="3" fillId="0" borderId="0" xfId="0" applyFont="1" applyBorder="1"/>
    <xf numFmtId="10" fontId="0" fillId="3" borderId="10" xfId="0" applyNumberFormat="1" applyFont="1" applyFill="1" applyBorder="1"/>
    <xf numFmtId="0" fontId="20" fillId="2" borderId="11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10" fillId="2" borderId="28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/>
    <xf numFmtId="0" fontId="21" fillId="2" borderId="28" xfId="0" applyFont="1" applyFill="1" applyBorder="1" applyAlignment="1">
      <alignment horizontal="left" vertical="center"/>
    </xf>
    <xf numFmtId="0" fontId="7" fillId="3" borderId="0" xfId="0" applyFont="1" applyFill="1" applyBorder="1"/>
    <xf numFmtId="10" fontId="3" fillId="3" borderId="0" xfId="0" applyNumberFormat="1" applyFont="1" applyFill="1" applyBorder="1"/>
    <xf numFmtId="10" fontId="2" fillId="3" borderId="0" xfId="0" applyNumberFormat="1" applyFont="1" applyFill="1" applyBorder="1"/>
    <xf numFmtId="3" fontId="7" fillId="3" borderId="52" xfId="0" applyNumberFormat="1" applyFont="1" applyFill="1" applyBorder="1" applyAlignment="1">
      <alignment horizontal="right" vertical="center" wrapText="1"/>
    </xf>
    <xf numFmtId="10" fontId="0" fillId="2" borderId="53" xfId="0" applyNumberFormat="1" applyFont="1" applyFill="1" applyBorder="1" applyAlignment="1" applyProtection="1">
      <alignment horizontal="center" vertical="center" wrapText="1"/>
    </xf>
    <xf numFmtId="10" fontId="8" fillId="2" borderId="53" xfId="0" applyNumberFormat="1" applyFont="1" applyFill="1" applyBorder="1" applyAlignment="1">
      <alignment horizontal="center" vertical="center" wrapText="1"/>
    </xf>
    <xf numFmtId="10" fontId="0" fillId="2" borderId="13" xfId="0" applyNumberFormat="1" applyFont="1" applyFill="1" applyBorder="1" applyAlignment="1">
      <alignment horizontal="center" vertical="center"/>
    </xf>
    <xf numFmtId="10" fontId="7" fillId="2" borderId="13" xfId="0" applyNumberFormat="1" applyFont="1" applyFill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left" vertical="center"/>
    </xf>
    <xf numFmtId="10" fontId="3" fillId="2" borderId="12" xfId="0" applyNumberFormat="1" applyFont="1" applyFill="1" applyBorder="1" applyAlignment="1" applyProtection="1">
      <alignment horizontal="center" vertical="center" wrapText="1"/>
    </xf>
    <xf numFmtId="10" fontId="7" fillId="3" borderId="12" xfId="0" applyNumberFormat="1" applyFont="1" applyFill="1" applyBorder="1" applyAlignment="1">
      <alignment horizontal="right" vertical="center"/>
    </xf>
    <xf numFmtId="10" fontId="8" fillId="2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/>
    <xf numFmtId="10" fontId="3" fillId="2" borderId="12" xfId="0" applyNumberFormat="1" applyFont="1" applyFill="1" applyBorder="1" applyAlignment="1">
      <alignment horizontal="center" vertical="center"/>
    </xf>
    <xf numFmtId="10" fontId="7" fillId="2" borderId="12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 applyProtection="1">
      <alignment horizontal="center" vertical="center" wrapText="1"/>
    </xf>
    <xf numFmtId="3" fontId="7" fillId="3" borderId="53" xfId="0" applyNumberFormat="1" applyFont="1" applyFill="1" applyBorder="1" applyAlignment="1">
      <alignment horizontal="right" vertical="center" wrapText="1"/>
    </xf>
    <xf numFmtId="3" fontId="3" fillId="3" borderId="36" xfId="0" applyNumberFormat="1" applyFont="1" applyFill="1" applyBorder="1" applyAlignment="1">
      <alignment horizontal="right" vertical="center" wrapText="1"/>
    </xf>
    <xf numFmtId="3" fontId="7" fillId="3" borderId="54" xfId="0" applyNumberFormat="1" applyFont="1" applyFill="1" applyBorder="1" applyAlignment="1">
      <alignment horizontal="right" vertical="center" wrapText="1"/>
    </xf>
    <xf numFmtId="0" fontId="18" fillId="2" borderId="46" xfId="0" applyFont="1" applyFill="1" applyBorder="1" applyAlignment="1">
      <alignment horizontal="left"/>
    </xf>
    <xf numFmtId="0" fontId="0" fillId="0" borderId="47" xfId="0" applyFont="1" applyBorder="1" applyAlignment="1"/>
    <xf numFmtId="0" fontId="0" fillId="0" borderId="48" xfId="0" applyFont="1" applyBorder="1" applyAlignment="1"/>
    <xf numFmtId="3" fontId="11" fillId="0" borderId="42" xfId="0" applyNumberFormat="1" applyFont="1" applyFill="1" applyBorder="1" applyAlignment="1" applyProtection="1">
      <alignment horizontal="right" vertical="center" wrapText="1"/>
    </xf>
    <xf numFmtId="3" fontId="11" fillId="0" borderId="43" xfId="0" applyNumberFormat="1" applyFont="1" applyFill="1" applyBorder="1" applyAlignment="1" applyProtection="1">
      <alignment horizontal="right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</xf>
    <xf numFmtId="164" fontId="22" fillId="0" borderId="12" xfId="1" applyNumberFormat="1" applyFont="1" applyFill="1" applyBorder="1" applyAlignment="1" applyProtection="1">
      <alignment horizontal="right" vertical="center" wrapText="1"/>
    </xf>
    <xf numFmtId="0" fontId="18" fillId="2" borderId="46" xfId="0" applyFont="1" applyFill="1" applyBorder="1" applyAlignment="1">
      <alignment horizontal="left"/>
    </xf>
    <xf numFmtId="0" fontId="0" fillId="0" borderId="47" xfId="0" applyFont="1" applyBorder="1" applyAlignment="1"/>
    <xf numFmtId="0" fontId="0" fillId="0" borderId="48" xfId="0" applyFont="1" applyBorder="1" applyAlignment="1"/>
    <xf numFmtId="0" fontId="23" fillId="0" borderId="0" xfId="0" applyFont="1" applyAlignment="1">
      <alignment horizontal="center"/>
    </xf>
    <xf numFmtId="164" fontId="22" fillId="2" borderId="12" xfId="1" applyNumberFormat="1" applyFont="1" applyFill="1" applyBorder="1" applyAlignment="1" applyProtection="1">
      <alignment horizontal="right" vertical="center" wrapText="1"/>
    </xf>
    <xf numFmtId="10" fontId="0" fillId="2" borderId="27" xfId="2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4" fontId="3" fillId="2" borderId="36" xfId="0" applyNumberFormat="1" applyFont="1" applyFill="1" applyBorder="1" applyAlignment="1">
      <alignment horizontal="center" vertical="center"/>
    </xf>
    <xf numFmtId="3" fontId="5" fillId="2" borderId="27" xfId="4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0" fontId="0" fillId="0" borderId="19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0" fontId="0" fillId="2" borderId="8" xfId="0" applyNumberFormat="1" applyFont="1" applyFill="1" applyBorder="1" applyAlignment="1"/>
    <xf numFmtId="0" fontId="14" fillId="0" borderId="0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/>
    <xf numFmtId="0" fontId="7" fillId="0" borderId="45" xfId="0" applyFont="1" applyFill="1" applyBorder="1" applyAlignment="1">
      <alignment horizontal="left" vertical="center" wrapText="1"/>
    </xf>
    <xf numFmtId="0" fontId="0" fillId="0" borderId="38" xfId="0" applyFont="1" applyBorder="1" applyAlignment="1"/>
    <xf numFmtId="0" fontId="0" fillId="0" borderId="37" xfId="0" applyFont="1" applyBorder="1" applyAlignment="1"/>
    <xf numFmtId="0" fontId="18" fillId="2" borderId="46" xfId="0" applyFont="1" applyFill="1" applyBorder="1" applyAlignment="1">
      <alignment horizontal="left"/>
    </xf>
    <xf numFmtId="0" fontId="0" fillId="0" borderId="47" xfId="0" applyFont="1" applyBorder="1" applyAlignment="1"/>
    <xf numFmtId="0" fontId="0" fillId="0" borderId="48" xfId="0" applyFont="1" applyBorder="1" applyAlignment="1"/>
  </cellXfs>
  <cellStyles count="6">
    <cellStyle name="Comma" xfId="1" builtinId="3"/>
    <cellStyle name="Normal" xfId="0" builtinId="0"/>
    <cellStyle name="Normal 18" xfId="4"/>
    <cellStyle name="Normal 2" xfId="3"/>
    <cellStyle name="Normal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1046151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0"/>
          <a:ext cx="2318691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Postings\Draft\GAP\2013%20Diversion%20Rate%20by%20Municipality%20May%201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nstantinou\Downloads\Diversion%20Rates%202013%20Sorted%20By%20Program%20Name%20alphabetical%20May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Diversion Rate"/>
      <sheetName val="calcs"/>
      <sheetName val="LL Blu Mtn"/>
      <sheetName val="Top5s"/>
      <sheetName val="Top20"/>
      <sheetName val="Top20 Large "/>
      <sheetName val="Top20 Small"/>
      <sheetName val="Sheet1"/>
    </sheetNames>
    <sheetDataSet>
      <sheetData sheetId="0"/>
      <sheetData sheetId="1">
        <row r="4">
          <cell r="G4">
            <v>94317.197331476127</v>
          </cell>
          <cell r="H4">
            <v>0</v>
          </cell>
          <cell r="I4">
            <v>1.0099433073246318E-3</v>
          </cell>
          <cell r="J4">
            <v>0.4529528942780584</v>
          </cell>
          <cell r="K4">
            <v>0.45396283758538308</v>
          </cell>
          <cell r="N4">
            <v>2818.49</v>
          </cell>
          <cell r="O4">
            <v>22.26</v>
          </cell>
          <cell r="P4">
            <v>8339.7900000000009</v>
          </cell>
          <cell r="Q4">
            <v>49251.53</v>
          </cell>
          <cell r="R4">
            <v>52500.89</v>
          </cell>
          <cell r="S4">
            <v>513.98</v>
          </cell>
          <cell r="T4">
            <v>1.3565815718731359E-2</v>
          </cell>
          <cell r="U4">
            <v>1.071407235430887E-4</v>
          </cell>
          <cell r="V4">
            <v>4.0140661940584715E-2</v>
          </cell>
          <cell r="W4">
            <v>0.23705501167134499</v>
          </cell>
          <cell r="X4">
            <v>0.25269466941851348</v>
          </cell>
          <cell r="Y4">
            <v>2.4738629418992243E-3</v>
          </cell>
        </row>
        <row r="5">
          <cell r="G5">
            <v>111853.92</v>
          </cell>
          <cell r="H5">
            <v>0</v>
          </cell>
          <cell r="I5">
            <v>0</v>
          </cell>
          <cell r="J5">
            <v>0.46253885024769875</v>
          </cell>
          <cell r="K5">
            <v>0.46253885024769875</v>
          </cell>
          <cell r="N5">
            <v>3524.5</v>
          </cell>
          <cell r="O5">
            <v>6350</v>
          </cell>
          <cell r="P5">
            <v>11521.33</v>
          </cell>
          <cell r="Q5">
            <v>55594.57</v>
          </cell>
          <cell r="R5">
            <v>51963.68</v>
          </cell>
          <cell r="S5">
            <v>1018</v>
          </cell>
          <cell r="T5">
            <v>1.4574528793429986E-2</v>
          </cell>
          <cell r="U5">
            <v>2.6258549535616519E-2</v>
          </cell>
          <cell r="V5">
            <v>4.7643057404910968E-2</v>
          </cell>
          <cell r="W5">
            <v>0.22989492444981102</v>
          </cell>
          <cell r="X5">
            <v>0.21488045123353156</v>
          </cell>
          <cell r="Y5">
            <v>4.2096383350011994E-3</v>
          </cell>
        </row>
        <row r="6">
          <cell r="G6">
            <v>6340.1227652155976</v>
          </cell>
          <cell r="H6">
            <v>0</v>
          </cell>
          <cell r="I6">
            <v>1.0604395490241602E-3</v>
          </cell>
          <cell r="J6">
            <v>0.55504517880523874</v>
          </cell>
          <cell r="K6">
            <v>0.55610561835426298</v>
          </cell>
          <cell r="N6">
            <v>170.07</v>
          </cell>
          <cell r="O6">
            <v>0</v>
          </cell>
          <cell r="P6">
            <v>553.28</v>
          </cell>
          <cell r="Q6">
            <v>3236.45</v>
          </cell>
          <cell r="R6">
            <v>1058.1300000000001</v>
          </cell>
          <cell r="S6">
            <v>42.88</v>
          </cell>
          <cell r="T6">
            <v>1.4917200504759214E-2</v>
          </cell>
          <cell r="U6">
            <v>0</v>
          </cell>
          <cell r="V6">
            <v>4.8529362587600267E-2</v>
          </cell>
          <cell r="W6">
            <v>0.28387589565254284</v>
          </cell>
          <cell r="X6">
            <v>9.2810827130598392E-2</v>
          </cell>
          <cell r="Y6">
            <v>3.7610957702362271E-3</v>
          </cell>
        </row>
        <row r="7">
          <cell r="G7">
            <v>16618.310000000001</v>
          </cell>
          <cell r="H7">
            <v>0</v>
          </cell>
          <cell r="I7">
            <v>1.4811098209638767E-3</v>
          </cell>
          <cell r="J7">
            <v>0.59666086220387704</v>
          </cell>
          <cell r="N7">
            <v>455.08</v>
          </cell>
          <cell r="O7">
            <v>121.2</v>
          </cell>
          <cell r="P7">
            <v>1211.6199999999999</v>
          </cell>
          <cell r="Q7">
            <v>7117.49</v>
          </cell>
          <cell r="R7">
            <v>2072.0700000000002</v>
          </cell>
          <cell r="S7">
            <v>187.45</v>
          </cell>
          <cell r="T7">
            <v>1.6379670894878275E-2</v>
          </cell>
          <cell r="U7">
            <v>4.3623453293030832E-3</v>
          </cell>
          <cell r="V7">
            <v>4.3609775972691424E-2</v>
          </cell>
          <cell r="W7">
            <v>0.25617944932228875</v>
          </cell>
          <cell r="X7">
            <v>7.4579908304365006E-2</v>
          </cell>
          <cell r="Y7">
            <v>6.7468781516325316E-3</v>
          </cell>
        </row>
        <row r="8">
          <cell r="G8">
            <v>30720.19</v>
          </cell>
          <cell r="H8">
            <v>0</v>
          </cell>
          <cell r="I8">
            <v>6.7534055878419174E-4</v>
          </cell>
          <cell r="J8">
            <v>0.5547889239808822</v>
          </cell>
          <cell r="K8">
            <v>0.55546426453966635</v>
          </cell>
          <cell r="N8">
            <v>797.38</v>
          </cell>
          <cell r="O8">
            <v>0</v>
          </cell>
          <cell r="P8">
            <v>3283.2</v>
          </cell>
          <cell r="Q8">
            <v>12712.63</v>
          </cell>
          <cell r="R8">
            <v>7635.88</v>
          </cell>
          <cell r="S8">
            <v>156.15</v>
          </cell>
          <cell r="T8">
            <v>1.4417752470236647E-2</v>
          </cell>
          <cell r="U8">
            <v>0</v>
          </cell>
          <cell r="V8">
            <v>5.9364876107101956E-2</v>
          </cell>
          <cell r="W8">
            <v>0.22986223956671162</v>
          </cell>
          <cell r="X8">
            <v>0.13806745558257119</v>
          </cell>
          <cell r="Y8">
            <v>2.8234117337122234E-3</v>
          </cell>
        </row>
        <row r="9">
          <cell r="G9">
            <v>98638.56</v>
          </cell>
          <cell r="H9">
            <v>0</v>
          </cell>
          <cell r="I9">
            <v>8.878185492309891E-5</v>
          </cell>
          <cell r="J9">
            <v>0.63588175726950591</v>
          </cell>
          <cell r="K9">
            <v>0.63597053912442902</v>
          </cell>
          <cell r="N9">
            <v>2141.25</v>
          </cell>
          <cell r="O9">
            <v>0</v>
          </cell>
          <cell r="P9">
            <v>5091.3999999999996</v>
          </cell>
          <cell r="Q9">
            <v>28917.29</v>
          </cell>
          <cell r="R9">
            <v>19693</v>
          </cell>
          <cell r="S9">
            <v>617.76</v>
          </cell>
          <cell r="T9">
            <v>1.3805675152802146E-2</v>
          </cell>
          <cell r="U9">
            <v>0</v>
          </cell>
          <cell r="V9">
            <v>3.2826720127484811E-2</v>
          </cell>
          <cell r="W9">
            <v>0.18644376510887287</v>
          </cell>
          <cell r="X9">
            <v>0.126970302759665</v>
          </cell>
          <cell r="Y9">
            <v>3.9829977267460846E-3</v>
          </cell>
        </row>
        <row r="10">
          <cell r="G10">
            <v>399596.41</v>
          </cell>
          <cell r="H10">
            <v>0</v>
          </cell>
          <cell r="I10">
            <v>1.694837270310931E-4</v>
          </cell>
          <cell r="J10">
            <v>0.47356504953433398</v>
          </cell>
          <cell r="K10">
            <v>0.47373453326136511</v>
          </cell>
          <cell r="N10">
            <v>14655.34</v>
          </cell>
          <cell r="O10">
            <v>0</v>
          </cell>
          <cell r="P10">
            <v>39388.6</v>
          </cell>
          <cell r="Q10">
            <v>176529.09</v>
          </cell>
          <cell r="R10">
            <v>211711.33</v>
          </cell>
          <cell r="S10">
            <v>1622.04</v>
          </cell>
          <cell r="T10">
            <v>1.7374381953748321E-2</v>
          </cell>
          <cell r="U10">
            <v>0</v>
          </cell>
          <cell r="V10">
            <v>4.6696465658484287E-2</v>
          </cell>
          <cell r="W10">
            <v>0.20928097441667087</v>
          </cell>
          <cell r="X10">
            <v>0.25099066356400163</v>
          </cell>
          <cell r="Y10">
            <v>1.9229811457296745E-3</v>
          </cell>
        </row>
        <row r="11">
          <cell r="G11">
            <v>15147.75</v>
          </cell>
          <cell r="H11">
            <v>0</v>
          </cell>
          <cell r="I11">
            <v>4.1201700288771219E-4</v>
          </cell>
          <cell r="J11">
            <v>0.60434869573861827</v>
          </cell>
          <cell r="N11">
            <v>527.77</v>
          </cell>
          <cell r="O11">
            <v>19.18</v>
          </cell>
          <cell r="P11">
            <v>1516.89</v>
          </cell>
          <cell r="Q11">
            <v>6946.82</v>
          </cell>
          <cell r="R11">
            <v>763.62</v>
          </cell>
          <cell r="S11">
            <v>125.48</v>
          </cell>
          <cell r="T11">
            <v>2.1070757133144172E-2</v>
          </cell>
          <cell r="U11">
            <v>7.6574477862270532E-4</v>
          </cell>
          <cell r="V11">
            <v>6.0560510805265672E-2</v>
          </cell>
          <cell r="W11">
            <v>0.277345732170583</v>
          </cell>
          <cell r="X11">
            <v>3.0486862765999493E-2</v>
          </cell>
          <cell r="Y11">
            <v>5.0096796048788878E-3</v>
          </cell>
        </row>
        <row r="12">
          <cell r="G12">
            <v>15978.58</v>
          </cell>
          <cell r="H12">
            <v>0</v>
          </cell>
          <cell r="I12">
            <v>1.5665923964348631E-3</v>
          </cell>
          <cell r="J12">
            <v>0.66030336883640961</v>
          </cell>
          <cell r="N12">
            <v>348.09</v>
          </cell>
          <cell r="O12">
            <v>0</v>
          </cell>
          <cell r="P12">
            <v>1326.6</v>
          </cell>
          <cell r="Q12">
            <v>5081.37</v>
          </cell>
          <cell r="R12">
            <v>1369.11</v>
          </cell>
          <cell r="S12">
            <v>37.82</v>
          </cell>
          <cell r="T12">
            <v>1.4418697706901414E-2</v>
          </cell>
          <cell r="U12">
            <v>0</v>
          </cell>
          <cell r="V12">
            <v>5.4950858622699349E-2</v>
          </cell>
          <cell r="W12">
            <v>0.21048216830968325</v>
          </cell>
          <cell r="X12">
            <v>5.6711721731436682E-2</v>
          </cell>
          <cell r="Y12">
            <v>1.5665923964348631E-3</v>
          </cell>
        </row>
        <row r="13">
          <cell r="G13">
            <v>15457.28</v>
          </cell>
          <cell r="H13">
            <v>4.1905926253664356E-2</v>
          </cell>
          <cell r="I13">
            <v>0</v>
          </cell>
          <cell r="J13">
            <v>0.26657514382517183</v>
          </cell>
          <cell r="K13">
            <v>0.30848107007883618</v>
          </cell>
          <cell r="N13">
            <v>695.64</v>
          </cell>
          <cell r="O13">
            <v>3.02</v>
          </cell>
          <cell r="P13">
            <v>2352.3200000000002</v>
          </cell>
          <cell r="Q13">
            <v>14970.18</v>
          </cell>
          <cell r="R13">
            <v>16385.47</v>
          </cell>
          <cell r="S13">
            <v>243.8</v>
          </cell>
          <cell r="T13">
            <v>1.3882893470885019E-2</v>
          </cell>
          <cell r="U13">
            <v>6.0270166008384736E-5</v>
          </cell>
          <cell r="V13">
            <v>4.6945270498292585E-2</v>
          </cell>
          <cell r="W13">
            <v>0.29876001118390766</v>
          </cell>
          <cell r="X13">
            <v>0.32700496590245298</v>
          </cell>
          <cell r="Y13">
            <v>4.8655186996172843E-3</v>
          </cell>
        </row>
        <row r="14">
          <cell r="G14">
            <v>1997.98</v>
          </cell>
          <cell r="H14">
            <v>0</v>
          </cell>
          <cell r="I14">
            <v>9.6617746955024397E-2</v>
          </cell>
          <cell r="J14">
            <v>0.69246141451161913</v>
          </cell>
          <cell r="K14">
            <v>0.78907916146664348</v>
          </cell>
          <cell r="N14">
            <v>26.91</v>
          </cell>
          <cell r="O14">
            <v>0</v>
          </cell>
          <cell r="P14">
            <v>4.75</v>
          </cell>
          <cell r="Q14">
            <v>455.65</v>
          </cell>
          <cell r="R14">
            <v>46.75</v>
          </cell>
          <cell r="S14">
            <v>0</v>
          </cell>
          <cell r="T14">
            <v>1.062779418966525E-2</v>
          </cell>
          <cell r="U14">
            <v>0</v>
          </cell>
          <cell r="V14">
            <v>1.8759577257863225E-3</v>
          </cell>
          <cell r="W14">
            <v>0.17995371321148165</v>
          </cell>
          <cell r="X14">
            <v>1.8463373406423279E-2</v>
          </cell>
          <cell r="Y14">
            <v>0</v>
          </cell>
        </row>
        <row r="15">
          <cell r="G15">
            <v>3002.9185397500405</v>
          </cell>
          <cell r="H15">
            <v>0</v>
          </cell>
          <cell r="I15">
            <v>1.6120749182899421E-3</v>
          </cell>
          <cell r="J15">
            <v>0.41534999739858336</v>
          </cell>
          <cell r="K15">
            <v>0.41696207231687332</v>
          </cell>
          <cell r="N15">
            <v>119.5</v>
          </cell>
          <cell r="O15">
            <v>0</v>
          </cell>
          <cell r="P15">
            <v>740.9</v>
          </cell>
          <cell r="Q15">
            <v>2043.82</v>
          </cell>
          <cell r="R15">
            <v>1275</v>
          </cell>
          <cell r="S15">
            <v>19.760000000000002</v>
          </cell>
          <cell r="T15">
            <v>1.65928469195218E-2</v>
          </cell>
          <cell r="U15">
            <v>0</v>
          </cell>
          <cell r="V15">
            <v>0.10287565090103515</v>
          </cell>
          <cell r="W15">
            <v>0.2837890576657493</v>
          </cell>
          <cell r="X15">
            <v>0.17703665123339157</v>
          </cell>
          <cell r="Y15">
            <v>2.7437209634288769E-3</v>
          </cell>
        </row>
        <row r="16">
          <cell r="G16">
            <v>87767.3</v>
          </cell>
          <cell r="H16">
            <v>0</v>
          </cell>
          <cell r="I16">
            <v>4.3279337604287972E-4</v>
          </cell>
          <cell r="J16">
            <v>0.56230951881904212</v>
          </cell>
          <cell r="K16">
            <v>0.56274231219508508</v>
          </cell>
          <cell r="N16">
            <v>2145.65</v>
          </cell>
          <cell r="O16">
            <v>1186</v>
          </cell>
          <cell r="P16">
            <v>8513.3799999999992</v>
          </cell>
          <cell r="Q16">
            <v>35333.74</v>
          </cell>
          <cell r="R16">
            <v>20635</v>
          </cell>
          <cell r="S16">
            <v>382.5</v>
          </cell>
          <cell r="T16">
            <v>1.3757379367502296E-2</v>
          </cell>
          <cell r="U16">
            <v>7.6043399109163761E-3</v>
          </cell>
          <cell r="V16">
            <v>5.4585695877569347E-2</v>
          </cell>
          <cell r="W16">
            <v>0.22655123885661246</v>
          </cell>
          <cell r="X16">
            <v>0.13230653799473813</v>
          </cell>
          <cell r="Y16">
            <v>2.4524957975763186E-3</v>
          </cell>
        </row>
        <row r="17">
          <cell r="G17">
            <v>94970.86</v>
          </cell>
          <cell r="H17">
            <v>0</v>
          </cell>
          <cell r="I17">
            <v>5.3448823254167142E-4</v>
          </cell>
          <cell r="J17">
            <v>0.47663045916699315</v>
          </cell>
          <cell r="K17">
            <v>0.47716494739953486</v>
          </cell>
          <cell r="N17">
            <v>3102.13</v>
          </cell>
          <cell r="O17">
            <v>0</v>
          </cell>
          <cell r="P17">
            <v>10644.38</v>
          </cell>
          <cell r="Q17">
            <v>41159.96</v>
          </cell>
          <cell r="R17">
            <v>48680.85</v>
          </cell>
          <cell r="S17">
            <v>473.33</v>
          </cell>
          <cell r="T17">
            <v>1.5586125031157127E-2</v>
          </cell>
          <cell r="U17">
            <v>0</v>
          </cell>
          <cell r="V17">
            <v>5.3480878479995449E-2</v>
          </cell>
          <cell r="W17">
            <v>0.2068012245900159</v>
          </cell>
          <cell r="X17">
            <v>0.24458865834862026</v>
          </cell>
          <cell r="Y17">
            <v>2.3781661506763426E-3</v>
          </cell>
        </row>
        <row r="18">
          <cell r="G18">
            <v>21047.52</v>
          </cell>
          <cell r="H18">
            <v>0</v>
          </cell>
          <cell r="I18">
            <v>8.7975525118104258E-3</v>
          </cell>
          <cell r="J18">
            <v>0.64129781119067941</v>
          </cell>
          <cell r="K18">
            <v>0.65009536370248988</v>
          </cell>
          <cell r="N18">
            <v>414.02</v>
          </cell>
          <cell r="O18">
            <v>75</v>
          </cell>
          <cell r="P18">
            <v>1305.04</v>
          </cell>
          <cell r="Q18">
            <v>8262.82</v>
          </cell>
          <cell r="R18">
            <v>1271.6500000000001</v>
          </cell>
          <cell r="S18">
            <v>0</v>
          </cell>
          <cell r="T18">
            <v>1.2787847807252582E-2</v>
          </cell>
          <cell r="U18">
            <v>2.316527185990879E-3</v>
          </cell>
          <cell r="V18">
            <v>4.0308808517407153E-2</v>
          </cell>
          <cell r="W18">
            <v>0.25521396217265535</v>
          </cell>
          <cell r="X18">
            <v>3.9277490614204019E-2</v>
          </cell>
          <cell r="Y18">
            <v>0</v>
          </cell>
        </row>
        <row r="19">
          <cell r="G19">
            <v>4981.93</v>
          </cell>
          <cell r="H19">
            <v>0</v>
          </cell>
          <cell r="I19">
            <v>6.2794462736252344E-4</v>
          </cell>
          <cell r="J19">
            <v>0.36187219180324887</v>
          </cell>
          <cell r="K19">
            <v>0.36250013643061141</v>
          </cell>
          <cell r="N19">
            <v>169.21</v>
          </cell>
          <cell r="O19">
            <v>0</v>
          </cell>
          <cell r="P19">
            <v>1122.17</v>
          </cell>
          <cell r="Q19">
            <v>3785.91</v>
          </cell>
          <cell r="R19">
            <v>3615.59</v>
          </cell>
          <cell r="S19">
            <v>68.44</v>
          </cell>
          <cell r="T19">
            <v>1.2312226001855458E-2</v>
          </cell>
          <cell r="U19">
            <v>0</v>
          </cell>
          <cell r="V19">
            <v>8.165244756516836E-2</v>
          </cell>
          <cell r="W19">
            <v>0.27547414185145436</v>
          </cell>
          <cell r="X19">
            <v>0.26308114892765538</v>
          </cell>
          <cell r="Y19">
            <v>4.9798992232550519E-3</v>
          </cell>
        </row>
        <row r="20">
          <cell r="G20">
            <v>868.33</v>
          </cell>
          <cell r="H20">
            <v>0</v>
          </cell>
          <cell r="I20">
            <v>0</v>
          </cell>
          <cell r="J20">
            <v>0.70410463494534725</v>
          </cell>
          <cell r="K20">
            <v>0.70410463494534725</v>
          </cell>
          <cell r="N20">
            <v>26.72</v>
          </cell>
          <cell r="O20">
            <v>0</v>
          </cell>
          <cell r="P20">
            <v>0</v>
          </cell>
          <cell r="Q20">
            <v>338.19</v>
          </cell>
          <cell r="R20">
            <v>0</v>
          </cell>
          <cell r="S20">
            <v>0</v>
          </cell>
          <cell r="T20">
            <v>2.1666504492231845E-2</v>
          </cell>
          <cell r="U20">
            <v>0</v>
          </cell>
          <cell r="V20">
            <v>0</v>
          </cell>
          <cell r="W20">
            <v>0.27422886056242096</v>
          </cell>
          <cell r="X20">
            <v>0</v>
          </cell>
          <cell r="Y20">
            <v>0</v>
          </cell>
        </row>
        <row r="21">
          <cell r="G21">
            <v>4116.0730705554288</v>
          </cell>
          <cell r="H21">
            <v>0</v>
          </cell>
          <cell r="I21">
            <v>6.0878899788855805E-5</v>
          </cell>
          <cell r="J21">
            <v>0.56944366652282929</v>
          </cell>
          <cell r="K21">
            <v>0.56950454542261808</v>
          </cell>
          <cell r="N21">
            <v>128.68</v>
          </cell>
          <cell r="O21">
            <v>0</v>
          </cell>
          <cell r="P21">
            <v>521.94000000000005</v>
          </cell>
          <cell r="Q21">
            <v>1673.29</v>
          </cell>
          <cell r="R21">
            <v>773.39</v>
          </cell>
          <cell r="S21">
            <v>14.09</v>
          </cell>
          <cell r="T21">
            <v>1.7804310965522648E-2</v>
          </cell>
          <cell r="U21">
            <v>0</v>
          </cell>
          <cell r="V21">
            <v>7.2216211263171376E-2</v>
          </cell>
          <cell r="W21">
            <v>0.2315183050629421</v>
          </cell>
          <cell r="X21">
            <v>0.10700711888114361</v>
          </cell>
          <cell r="Y21">
            <v>1.9495084046022234E-3</v>
          </cell>
        </row>
        <row r="22">
          <cell r="G22">
            <v>22574.67</v>
          </cell>
          <cell r="H22">
            <v>0</v>
          </cell>
          <cell r="I22">
            <v>2.3451570692040488E-3</v>
          </cell>
          <cell r="J22">
            <v>0.52961974380949928</v>
          </cell>
          <cell r="N22">
            <v>788.32</v>
          </cell>
          <cell r="O22">
            <v>0.5</v>
          </cell>
          <cell r="P22">
            <v>3437.6</v>
          </cell>
          <cell r="Q22">
            <v>12198.7</v>
          </cell>
          <cell r="R22">
            <v>3225.12</v>
          </cell>
          <cell r="S22">
            <v>211.48</v>
          </cell>
          <cell r="T22">
            <v>1.857650945332532E-2</v>
          </cell>
          <cell r="U22">
            <v>1.1782340580808122E-5</v>
          </cell>
          <cell r="V22">
            <v>8.1005947961171998E-2</v>
          </cell>
          <cell r="W22">
            <v>0.28745847608620811</v>
          </cell>
          <cell r="X22">
            <v>7.5998924507951787E-2</v>
          </cell>
          <cell r="Y22">
            <v>4.9834587720586033E-3</v>
          </cell>
        </row>
        <row r="23">
          <cell r="G23">
            <v>12701.38</v>
          </cell>
          <cell r="H23">
            <v>0</v>
          </cell>
          <cell r="I23">
            <v>2.2586191881365783E-3</v>
          </cell>
          <cell r="J23">
            <v>0.51222453331929119</v>
          </cell>
          <cell r="N23">
            <v>302.33</v>
          </cell>
          <cell r="O23">
            <v>183.57</v>
          </cell>
          <cell r="P23">
            <v>1752.25</v>
          </cell>
          <cell r="Q23">
            <v>8546.31</v>
          </cell>
          <cell r="R23">
            <v>1102.67</v>
          </cell>
          <cell r="S23">
            <v>99.14</v>
          </cell>
          <cell r="T23">
            <v>1.2246204073696766E-2</v>
          </cell>
          <cell r="U23">
            <v>7.4357016564962639E-3</v>
          </cell>
          <cell r="V23">
            <v>7.0976783938527965E-2</v>
          </cell>
          <cell r="W23">
            <v>0.34617754221240171</v>
          </cell>
          <cell r="X23">
            <v>4.4664842542728851E-2</v>
          </cell>
          <cell r="Y23">
            <v>4.0157730687205946E-3</v>
          </cell>
        </row>
        <row r="24">
          <cell r="G24">
            <v>12430.6</v>
          </cell>
          <cell r="H24">
            <v>0</v>
          </cell>
          <cell r="I24">
            <v>2.2052319632573391E-3</v>
          </cell>
          <cell r="J24">
            <v>0.52013387707764747</v>
          </cell>
          <cell r="N24">
            <v>332.86</v>
          </cell>
          <cell r="O24">
            <v>719</v>
          </cell>
          <cell r="P24">
            <v>808.87</v>
          </cell>
          <cell r="Q24">
            <v>7185.83</v>
          </cell>
          <cell r="R24">
            <v>2113.4499999999998</v>
          </cell>
          <cell r="S24">
            <v>207.34</v>
          </cell>
          <cell r="T24">
            <v>1.3986919041345998E-2</v>
          </cell>
          <cell r="U24">
            <v>3.021268638685265E-2</v>
          </cell>
          <cell r="V24">
            <v>3.3989062083078586E-2</v>
          </cell>
          <cell r="W24">
            <v>0.30195163869156794</v>
          </cell>
          <cell r="X24">
            <v>8.8808069602633835E-2</v>
          </cell>
          <cell r="Y24">
            <v>8.7125151536161724E-3</v>
          </cell>
        </row>
        <row r="25">
          <cell r="G25">
            <v>153528.23000000001</v>
          </cell>
          <cell r="H25">
            <v>0.2773379957928428</v>
          </cell>
          <cell r="I25">
            <v>9.111621983114172E-5</v>
          </cell>
          <cell r="J25">
            <v>0.13681169210240118</v>
          </cell>
          <cell r="K25">
            <v>0.41424080411507508</v>
          </cell>
          <cell r="N25">
            <v>6228.43</v>
          </cell>
          <cell r="O25">
            <v>0</v>
          </cell>
          <cell r="P25">
            <v>14778.72</v>
          </cell>
          <cell r="Q25">
            <v>92140.479999999996</v>
          </cell>
          <cell r="R25">
            <v>102857.71</v>
          </cell>
          <cell r="S25">
            <v>1091.99</v>
          </cell>
          <cell r="T25">
            <v>1.6805182027920581E-2</v>
          </cell>
          <cell r="U25">
            <v>0</v>
          </cell>
          <cell r="V25">
            <v>3.9875069598545768E-2</v>
          </cell>
          <cell r="W25">
            <v>0.24860800210325482</v>
          </cell>
          <cell r="X25">
            <v>0.27752459922084166</v>
          </cell>
          <cell r="Y25">
            <v>2.9463429343621092E-3</v>
          </cell>
        </row>
        <row r="26">
          <cell r="G26">
            <v>529</v>
          </cell>
          <cell r="H26">
            <v>0</v>
          </cell>
          <cell r="I26">
            <v>0</v>
          </cell>
          <cell r="J26">
            <v>0.8623781422190343</v>
          </cell>
          <cell r="K26">
            <v>0.8623781422190343</v>
          </cell>
          <cell r="N26">
            <v>11.74</v>
          </cell>
          <cell r="O26">
            <v>0</v>
          </cell>
          <cell r="P26">
            <v>0</v>
          </cell>
          <cell r="Q26">
            <v>72.680000000000007</v>
          </cell>
          <cell r="R26">
            <v>0</v>
          </cell>
          <cell r="S26">
            <v>0</v>
          </cell>
          <cell r="T26">
            <v>1.913859998043755E-2</v>
          </cell>
          <cell r="U26">
            <v>0</v>
          </cell>
          <cell r="V26">
            <v>0</v>
          </cell>
          <cell r="W26">
            <v>0.11848325780052821</v>
          </cell>
          <cell r="X26">
            <v>0</v>
          </cell>
          <cell r="Y26">
            <v>0</v>
          </cell>
        </row>
        <row r="27">
          <cell r="G27">
            <v>17824.23</v>
          </cell>
          <cell r="H27">
            <v>0</v>
          </cell>
          <cell r="I27">
            <v>0</v>
          </cell>
          <cell r="J27">
            <v>0.62344346636250403</v>
          </cell>
          <cell r="K27">
            <v>0.62344346636250403</v>
          </cell>
          <cell r="N27">
            <v>418.25</v>
          </cell>
          <cell r="O27">
            <v>0</v>
          </cell>
          <cell r="P27">
            <v>680.91</v>
          </cell>
          <cell r="Q27">
            <v>5440.38</v>
          </cell>
          <cell r="R27">
            <v>4226.2</v>
          </cell>
          <cell r="S27">
            <v>0</v>
          </cell>
          <cell r="T27">
            <v>1.4629256344095499E-2</v>
          </cell>
          <cell r="U27">
            <v>0</v>
          </cell>
          <cell r="V27">
            <v>2.3816394350885992E-2</v>
          </cell>
          <cell r="W27">
            <v>0.19028981142687454</v>
          </cell>
          <cell r="X27">
            <v>0.14782107151563992</v>
          </cell>
          <cell r="Y27">
            <v>0</v>
          </cell>
        </row>
        <row r="28">
          <cell r="G28">
            <v>44633.569505439205</v>
          </cell>
          <cell r="H28">
            <v>0</v>
          </cell>
          <cell r="I28">
            <v>3.3719926475400517E-4</v>
          </cell>
          <cell r="J28">
            <v>0.80192329223742531</v>
          </cell>
          <cell r="K28">
            <v>0.80226049150217937</v>
          </cell>
          <cell r="N28">
            <v>597.05999999999995</v>
          </cell>
          <cell r="O28">
            <v>35.369999999999997</v>
          </cell>
          <cell r="P28">
            <v>1865.24</v>
          </cell>
          <cell r="Q28">
            <v>7343.21</v>
          </cell>
          <cell r="R28">
            <v>911.14</v>
          </cell>
          <cell r="S28">
            <v>249.17</v>
          </cell>
          <cell r="T28">
            <v>1.0731780011408652E-2</v>
          </cell>
          <cell r="U28">
            <v>6.3575362443225804E-4</v>
          </cell>
          <cell r="V28">
            <v>3.3526522206277214E-2</v>
          </cell>
          <cell r="W28">
            <v>0.13198960623316941</v>
          </cell>
          <cell r="X28">
            <v>1.6377171539870162E-2</v>
          </cell>
          <cell r="Y28">
            <v>4.4786748826628709E-3</v>
          </cell>
        </row>
        <row r="29">
          <cell r="G29">
            <v>632.97</v>
          </cell>
          <cell r="H29">
            <v>0</v>
          </cell>
          <cell r="I29">
            <v>0</v>
          </cell>
          <cell r="J29">
            <v>0.64164504095369401</v>
          </cell>
          <cell r="K29">
            <v>0.64164504095369401</v>
          </cell>
          <cell r="N29">
            <v>21.25</v>
          </cell>
          <cell r="O29">
            <v>0</v>
          </cell>
          <cell r="P29">
            <v>0</v>
          </cell>
          <cell r="Q29">
            <v>332.26</v>
          </cell>
          <cell r="R29">
            <v>0</v>
          </cell>
          <cell r="S29">
            <v>0</v>
          </cell>
          <cell r="T29">
            <v>2.1541237531424864E-2</v>
          </cell>
          <cell r="U29">
            <v>0</v>
          </cell>
          <cell r="V29">
            <v>0</v>
          </cell>
          <cell r="W29">
            <v>0.3368137215148812</v>
          </cell>
          <cell r="X29">
            <v>0</v>
          </cell>
          <cell r="Y29">
            <v>0</v>
          </cell>
        </row>
        <row r="30">
          <cell r="G30">
            <v>13012.05</v>
          </cell>
          <cell r="H30">
            <v>0</v>
          </cell>
          <cell r="I30">
            <v>1.8748918331634712E-3</v>
          </cell>
          <cell r="J30">
            <v>0.65659167436696464</v>
          </cell>
          <cell r="N30">
            <v>295.62</v>
          </cell>
          <cell r="O30">
            <v>320</v>
          </cell>
          <cell r="P30">
            <v>814.26</v>
          </cell>
          <cell r="Q30">
            <v>4478.5600000000004</v>
          </cell>
          <cell r="R30">
            <v>630.70000000000005</v>
          </cell>
          <cell r="S30">
            <v>209.95</v>
          </cell>
          <cell r="T30">
            <v>1.4959663258293803E-2</v>
          </cell>
          <cell r="U30">
            <v>1.6193397749320132E-2</v>
          </cell>
          <cell r="V30">
            <v>4.1205112660504403E-2</v>
          </cell>
          <cell r="W30">
            <v>0.22663469820060991</v>
          </cell>
          <cell r="X30">
            <v>3.191617487655065E-2</v>
          </cell>
          <cell r="Y30">
            <v>1.0624387054593004E-2</v>
          </cell>
        </row>
        <row r="31">
          <cell r="G31">
            <v>894.92</v>
          </cell>
          <cell r="H31">
            <v>0</v>
          </cell>
          <cell r="I31">
            <v>0</v>
          </cell>
          <cell r="J31">
            <v>0.64616095539285767</v>
          </cell>
          <cell r="K31">
            <v>0.64616095539285767</v>
          </cell>
          <cell r="N31">
            <v>35.47</v>
          </cell>
          <cell r="O31">
            <v>0</v>
          </cell>
          <cell r="P31">
            <v>0</v>
          </cell>
          <cell r="Q31">
            <v>454.59</v>
          </cell>
          <cell r="R31">
            <v>0</v>
          </cell>
          <cell r="S31">
            <v>0</v>
          </cell>
          <cell r="T31">
            <v>2.5610478129648079E-2</v>
          </cell>
          <cell r="U31">
            <v>0</v>
          </cell>
          <cell r="V31">
            <v>0</v>
          </cell>
          <cell r="W31">
            <v>0.32822856647749421</v>
          </cell>
          <cell r="X31">
            <v>0</v>
          </cell>
          <cell r="Y31">
            <v>0</v>
          </cell>
        </row>
        <row r="32">
          <cell r="G32">
            <v>1088.7041579430615</v>
          </cell>
          <cell r="H32">
            <v>0</v>
          </cell>
          <cell r="I32">
            <v>4.1347754303359578E-4</v>
          </cell>
          <cell r="J32">
            <v>0.54194160717595063</v>
          </cell>
          <cell r="K32">
            <v>0.5423550847189843</v>
          </cell>
          <cell r="N32">
            <v>41.27</v>
          </cell>
          <cell r="O32">
            <v>0</v>
          </cell>
          <cell r="P32">
            <v>107.57</v>
          </cell>
          <cell r="Q32">
            <v>681.36</v>
          </cell>
          <cell r="R32">
            <v>84.11</v>
          </cell>
          <cell r="S32">
            <v>4.3499999999999996</v>
          </cell>
          <cell r="T32">
            <v>2.0559299037345182E-2</v>
          </cell>
          <cell r="U32">
            <v>0</v>
          </cell>
          <cell r="V32">
            <v>5.358768590858301E-2</v>
          </cell>
          <cell r="W32">
            <v>0.33943019123056728</v>
          </cell>
          <cell r="X32">
            <v>4.1900718246452702E-2</v>
          </cell>
          <cell r="Y32">
            <v>2.1670208580676403E-3</v>
          </cell>
        </row>
        <row r="33">
          <cell r="G33">
            <v>2232.2855280615017</v>
          </cell>
          <cell r="H33">
            <v>0</v>
          </cell>
          <cell r="I33">
            <v>1.4238256733736397E-3</v>
          </cell>
          <cell r="J33">
            <v>0.45198351315036367</v>
          </cell>
          <cell r="K33">
            <v>0.45340733882373735</v>
          </cell>
          <cell r="N33">
            <v>32.869999999999997</v>
          </cell>
          <cell r="O33">
            <v>0</v>
          </cell>
          <cell r="P33">
            <v>177.4</v>
          </cell>
          <cell r="Q33">
            <v>2460.83</v>
          </cell>
          <cell r="R33">
            <v>0</v>
          </cell>
          <cell r="S33">
            <v>19.97</v>
          </cell>
          <cell r="T33">
            <v>6.6763409249345988E-3</v>
          </cell>
          <cell r="U33">
            <v>0</v>
          </cell>
          <cell r="V33">
            <v>3.603233587111037E-2</v>
          </cell>
          <cell r="W33">
            <v>0.49982780767589929</v>
          </cell>
          <cell r="X33">
            <v>0</v>
          </cell>
          <cell r="Y33">
            <v>4.0561767043183431E-3</v>
          </cell>
        </row>
        <row r="34">
          <cell r="G34">
            <v>1985.4</v>
          </cell>
          <cell r="H34">
            <v>0</v>
          </cell>
          <cell r="I34">
            <v>1.1386506420566307E-5</v>
          </cell>
          <cell r="J34">
            <v>0.56515785967838816</v>
          </cell>
          <cell r="K34">
            <v>0.56516924618480868</v>
          </cell>
          <cell r="N34">
            <v>35.56</v>
          </cell>
          <cell r="O34">
            <v>15.68</v>
          </cell>
          <cell r="P34">
            <v>95.1</v>
          </cell>
          <cell r="Q34">
            <v>1055.54</v>
          </cell>
          <cell r="R34">
            <v>313.89999999999998</v>
          </cell>
          <cell r="S34">
            <v>11.75</v>
          </cell>
          <cell r="T34">
            <v>1.0122604207883447E-2</v>
          </cell>
          <cell r="U34">
            <v>4.463510516861992E-3</v>
          </cell>
          <cell r="V34">
            <v>2.7071419014896392E-2</v>
          </cell>
          <cell r="W34">
            <v>0.30047282467911396</v>
          </cell>
          <cell r="X34">
            <v>8.9355609135394087E-2</v>
          </cell>
          <cell r="Y34">
            <v>3.3447862610413528E-3</v>
          </cell>
        </row>
        <row r="35">
          <cell r="G35">
            <v>1972.05</v>
          </cell>
          <cell r="H35">
            <v>0</v>
          </cell>
          <cell r="I35">
            <v>0</v>
          </cell>
          <cell r="J35">
            <v>0.64843616419618322</v>
          </cell>
          <cell r="K35">
            <v>0.64843616419618322</v>
          </cell>
          <cell r="N35">
            <v>72.86</v>
          </cell>
          <cell r="O35">
            <v>0</v>
          </cell>
          <cell r="P35">
            <v>53.83</v>
          </cell>
          <cell r="Q35">
            <v>331.44</v>
          </cell>
          <cell r="R35">
            <v>611.05999999999995</v>
          </cell>
          <cell r="S35">
            <v>0</v>
          </cell>
          <cell r="T35">
            <v>2.3957333193039682E-2</v>
          </cell>
          <cell r="U35">
            <v>0</v>
          </cell>
          <cell r="V35">
            <v>1.7700017098288858E-2</v>
          </cell>
          <cell r="W35">
            <v>0.1089818626612829</v>
          </cell>
          <cell r="X35">
            <v>0.20092462285120544</v>
          </cell>
          <cell r="Y35">
            <v>0</v>
          </cell>
        </row>
        <row r="36">
          <cell r="G36">
            <v>116233.38810875392</v>
          </cell>
          <cell r="H36">
            <v>0</v>
          </cell>
          <cell r="I36">
            <v>1.5956705675697958E-3</v>
          </cell>
          <cell r="J36">
            <v>0.5214301786020975</v>
          </cell>
          <cell r="K36">
            <v>0.52302584916966732</v>
          </cell>
          <cell r="N36">
            <v>2977.87</v>
          </cell>
          <cell r="O36">
            <v>162.1</v>
          </cell>
          <cell r="P36">
            <v>9064.09</v>
          </cell>
          <cell r="Q36">
            <v>47298.879999999997</v>
          </cell>
          <cell r="R36">
            <v>45561.37</v>
          </cell>
          <cell r="S36">
            <v>934.89</v>
          </cell>
          <cell r="T36">
            <v>1.3399789946840381E-2</v>
          </cell>
          <cell r="U36">
            <v>7.294159753054451E-4</v>
          </cell>
          <cell r="V36">
            <v>4.0786502452845971E-2</v>
          </cell>
          <cell r="W36">
            <v>0.21283503199293777</v>
          </cell>
          <cell r="X36">
            <v>0.20501660169526373</v>
          </cell>
          <cell r="Y36">
            <v>4.2068087671394668E-3</v>
          </cell>
        </row>
        <row r="37">
          <cell r="G37">
            <v>860.54</v>
          </cell>
          <cell r="H37">
            <v>0</v>
          </cell>
          <cell r="I37">
            <v>5.6907186214999027E-3</v>
          </cell>
          <cell r="J37">
            <v>0.52087820638339533</v>
          </cell>
          <cell r="K37">
            <v>0.52656892500489527</v>
          </cell>
          <cell r="N37">
            <v>11.88</v>
          </cell>
          <cell r="O37">
            <v>2</v>
          </cell>
          <cell r="P37">
            <v>0</v>
          </cell>
          <cell r="Q37">
            <v>743.33</v>
          </cell>
          <cell r="R37">
            <v>0</v>
          </cell>
          <cell r="S37">
            <v>16.489999999999998</v>
          </cell>
          <cell r="T37">
            <v>7.2694341100450364E-3</v>
          </cell>
          <cell r="U37">
            <v>1.223810456236538E-3</v>
          </cell>
          <cell r="V37">
            <v>0</v>
          </cell>
          <cell r="W37">
            <v>0.45484751321715294</v>
          </cell>
          <cell r="X37">
            <v>0</v>
          </cell>
          <cell r="Y37">
            <v>1.0090317211670256E-2</v>
          </cell>
        </row>
        <row r="38">
          <cell r="G38">
            <v>29351.06</v>
          </cell>
          <cell r="H38">
            <v>0</v>
          </cell>
          <cell r="I38">
            <v>5.5545498637192688E-4</v>
          </cell>
          <cell r="J38">
            <v>0.62600844325734861</v>
          </cell>
          <cell r="K38">
            <v>0.62656389824372061</v>
          </cell>
          <cell r="N38">
            <v>526.38</v>
          </cell>
          <cell r="O38">
            <v>0</v>
          </cell>
          <cell r="P38">
            <v>1730.7</v>
          </cell>
          <cell r="Q38">
            <v>9878.94</v>
          </cell>
          <cell r="R38">
            <v>5221.87</v>
          </cell>
          <cell r="S38">
            <v>135.53</v>
          </cell>
          <cell r="T38">
            <v>1.1236756177035161E-2</v>
          </cell>
          <cell r="U38">
            <v>0</v>
          </cell>
          <cell r="V38">
            <v>3.6945655069711529E-2</v>
          </cell>
          <cell r="W38">
            <v>0.21088802778897325</v>
          </cell>
          <cell r="X38">
            <v>0.11147247231690907</v>
          </cell>
          <cell r="Y38">
            <v>2.8931904036505478E-3</v>
          </cell>
        </row>
        <row r="39">
          <cell r="G39">
            <v>43909.919999999998</v>
          </cell>
          <cell r="H39">
            <v>0</v>
          </cell>
          <cell r="I39">
            <v>4.8347655138725767E-4</v>
          </cell>
          <cell r="J39">
            <v>0.54836390435063898</v>
          </cell>
          <cell r="N39">
            <v>883.11</v>
          </cell>
          <cell r="O39">
            <v>0</v>
          </cell>
          <cell r="P39">
            <v>2462.9899999999998</v>
          </cell>
          <cell r="Q39">
            <v>21195.47</v>
          </cell>
          <cell r="R39">
            <v>11261.85</v>
          </cell>
          <cell r="S39">
            <v>290.54000000000002</v>
          </cell>
          <cell r="T39">
            <v>1.1038339640527434E-2</v>
          </cell>
          <cell r="U39">
            <v>0</v>
          </cell>
          <cell r="V39">
            <v>3.0785881884728587E-2</v>
          </cell>
          <cell r="W39">
            <v>0.26493052586949534</v>
          </cell>
          <cell r="X39">
            <v>0.14076629783455502</v>
          </cell>
          <cell r="Y39">
            <v>3.6315738686673697E-3</v>
          </cell>
        </row>
        <row r="40">
          <cell r="G40">
            <v>19378.445405615101</v>
          </cell>
          <cell r="H40">
            <v>0</v>
          </cell>
          <cell r="I40">
            <v>0</v>
          </cell>
          <cell r="J40">
            <v>0.54966695204542249</v>
          </cell>
          <cell r="N40">
            <v>846.81</v>
          </cell>
          <cell r="O40">
            <v>0</v>
          </cell>
          <cell r="P40">
            <v>1875.41</v>
          </cell>
          <cell r="Q40">
            <v>12996.57</v>
          </cell>
          <cell r="R40">
            <v>157.65</v>
          </cell>
          <cell r="S40">
            <v>0</v>
          </cell>
          <cell r="T40">
            <v>2.4019649766472567E-2</v>
          </cell>
          <cell r="U40">
            <v>0</v>
          </cell>
          <cell r="V40">
            <v>5.3195748005503384E-2</v>
          </cell>
          <cell r="W40">
            <v>0.36864592950655328</v>
          </cell>
          <cell r="X40">
            <v>4.4717206760482289E-3</v>
          </cell>
          <cell r="Y40">
            <v>0</v>
          </cell>
        </row>
        <row r="41">
          <cell r="G41">
            <v>511.8978844947834</v>
          </cell>
          <cell r="H41">
            <v>0</v>
          </cell>
          <cell r="I41">
            <v>0</v>
          </cell>
          <cell r="J41">
            <v>0.56535947220765159</v>
          </cell>
          <cell r="K41">
            <v>0.56535947220765159</v>
          </cell>
          <cell r="N41">
            <v>12.03</v>
          </cell>
          <cell r="O41">
            <v>0</v>
          </cell>
          <cell r="P41">
            <v>97.3</v>
          </cell>
          <cell r="Q41">
            <v>284.20999999999998</v>
          </cell>
          <cell r="R41">
            <v>0</v>
          </cell>
          <cell r="S41">
            <v>0</v>
          </cell>
          <cell r="T41">
            <v>1.3286389056619276E-2</v>
          </cell>
          <cell r="U41">
            <v>0</v>
          </cell>
          <cell r="V41">
            <v>0.10746181672560728</v>
          </cell>
          <cell r="W41">
            <v>0.31389232201012174</v>
          </cell>
          <cell r="X41">
            <v>0</v>
          </cell>
          <cell r="Y41">
            <v>0</v>
          </cell>
        </row>
        <row r="42">
          <cell r="G42">
            <v>7940.5882147277225</v>
          </cell>
          <cell r="H42">
            <v>0</v>
          </cell>
          <cell r="I42">
            <v>0</v>
          </cell>
          <cell r="J42">
            <v>0.64289658978171327</v>
          </cell>
          <cell r="N42">
            <v>335.92</v>
          </cell>
          <cell r="O42">
            <v>0</v>
          </cell>
          <cell r="P42">
            <v>0</v>
          </cell>
          <cell r="Q42">
            <v>4074.76</v>
          </cell>
          <cell r="R42">
            <v>0</v>
          </cell>
          <cell r="S42">
            <v>0</v>
          </cell>
          <cell r="T42">
            <v>2.7197207133713368E-2</v>
          </cell>
          <cell r="U42">
            <v>0</v>
          </cell>
          <cell r="V42">
            <v>0</v>
          </cell>
          <cell r="W42">
            <v>0.32990620308457336</v>
          </cell>
          <cell r="X42">
            <v>0</v>
          </cell>
          <cell r="Y42">
            <v>0</v>
          </cell>
        </row>
        <row r="43">
          <cell r="G43">
            <v>1192.906654569118</v>
          </cell>
          <cell r="H43">
            <v>0</v>
          </cell>
          <cell r="I43">
            <v>7.554758557865345E-3</v>
          </cell>
          <cell r="J43">
            <v>0.63616822410931773</v>
          </cell>
          <cell r="K43">
            <v>0.64372298266718309</v>
          </cell>
          <cell r="N43">
            <v>26</v>
          </cell>
          <cell r="O43">
            <v>0</v>
          </cell>
          <cell r="P43">
            <v>5.46</v>
          </cell>
          <cell r="Q43">
            <v>577.83000000000004</v>
          </cell>
          <cell r="R43">
            <v>50.94</v>
          </cell>
          <cell r="S43">
            <v>0</v>
          </cell>
          <cell r="T43">
            <v>1.4030265893178498E-2</v>
          </cell>
          <cell r="U43">
            <v>0</v>
          </cell>
          <cell r="V43">
            <v>2.9463558375674844E-3</v>
          </cell>
          <cell r="W43">
            <v>0.31181186696366658</v>
          </cell>
          <cell r="X43">
            <v>2.7488528638404331E-2</v>
          </cell>
          <cell r="Y43">
            <v>0</v>
          </cell>
        </row>
        <row r="44">
          <cell r="G44">
            <v>1465.65</v>
          </cell>
          <cell r="H44">
            <v>0</v>
          </cell>
          <cell r="I44">
            <v>0</v>
          </cell>
          <cell r="J44">
            <v>0.53394026164220376</v>
          </cell>
          <cell r="K44">
            <v>0.53394026164220376</v>
          </cell>
          <cell r="N44">
            <v>45.93</v>
          </cell>
          <cell r="O44">
            <v>0</v>
          </cell>
          <cell r="P44">
            <v>403.6</v>
          </cell>
          <cell r="Q44">
            <v>817.55</v>
          </cell>
          <cell r="R44">
            <v>12.24</v>
          </cell>
          <cell r="S44">
            <v>0</v>
          </cell>
          <cell r="T44">
            <v>1.6732423305172734E-2</v>
          </cell>
          <cell r="U44">
            <v>0</v>
          </cell>
          <cell r="V44">
            <v>0.14703257230497965</v>
          </cell>
          <cell r="W44">
            <v>0.29783567762124902</v>
          </cell>
          <cell r="X44">
            <v>4.4590651263948233E-3</v>
          </cell>
          <cell r="Y44">
            <v>0</v>
          </cell>
        </row>
        <row r="45">
          <cell r="G45">
            <v>1891.93</v>
          </cell>
          <cell r="H45">
            <v>0</v>
          </cell>
          <cell r="I45">
            <v>1.2624046445689596E-3</v>
          </cell>
          <cell r="J45">
            <v>0.63734219941942882</v>
          </cell>
          <cell r="K45">
            <v>0.63860460406399777</v>
          </cell>
          <cell r="N45">
            <v>55.46</v>
          </cell>
          <cell r="O45">
            <v>0</v>
          </cell>
          <cell r="P45">
            <v>133.30000000000001</v>
          </cell>
          <cell r="Q45">
            <v>870.67</v>
          </cell>
          <cell r="R45">
            <v>0</v>
          </cell>
          <cell r="S45">
            <v>11.24</v>
          </cell>
          <cell r="T45">
            <v>1.8720043205292646E-2</v>
          </cell>
          <cell r="U45">
            <v>0</v>
          </cell>
          <cell r="V45">
            <v>4.499426179707014E-2</v>
          </cell>
          <cell r="W45">
            <v>0.29388712617295615</v>
          </cell>
          <cell r="X45">
            <v>0</v>
          </cell>
          <cell r="Y45">
            <v>3.7939647606831835E-3</v>
          </cell>
        </row>
        <row r="46">
          <cell r="G46">
            <v>1321.78</v>
          </cell>
          <cell r="H46">
            <v>0</v>
          </cell>
          <cell r="I46">
            <v>5.706785879064518E-3</v>
          </cell>
          <cell r="J46">
            <v>0.58637448878576259</v>
          </cell>
          <cell r="K46">
            <v>0.59208127466482718</v>
          </cell>
          <cell r="N46">
            <v>57.33</v>
          </cell>
          <cell r="O46">
            <v>0</v>
          </cell>
          <cell r="P46">
            <v>190.1</v>
          </cell>
          <cell r="Q46">
            <v>663.22</v>
          </cell>
          <cell r="R46">
            <v>0</v>
          </cell>
          <cell r="S46">
            <v>0</v>
          </cell>
          <cell r="T46">
            <v>2.5680536455790329E-2</v>
          </cell>
          <cell r="U46">
            <v>0</v>
          </cell>
          <cell r="V46">
            <v>8.5153845809275097E-2</v>
          </cell>
          <cell r="W46">
            <v>0.2970843430701075</v>
          </cell>
          <cell r="X46">
            <v>0</v>
          </cell>
          <cell r="Y46">
            <v>0</v>
          </cell>
        </row>
        <row r="47">
          <cell r="G47">
            <v>15604.789227877172</v>
          </cell>
          <cell r="H47">
            <v>0</v>
          </cell>
          <cell r="I47">
            <v>3.1304202165737558E-5</v>
          </cell>
          <cell r="J47">
            <v>0.70793315484593666</v>
          </cell>
          <cell r="K47">
            <v>0.70796445904810246</v>
          </cell>
          <cell r="N47">
            <v>255.33</v>
          </cell>
          <cell r="O47">
            <v>300</v>
          </cell>
          <cell r="P47">
            <v>775.12</v>
          </cell>
          <cell r="Q47">
            <v>3872.94</v>
          </cell>
          <cell r="R47">
            <v>1157.73</v>
          </cell>
          <cell r="S47">
            <v>75.86</v>
          </cell>
          <cell r="T47">
            <v>1.1583915853590972E-2</v>
          </cell>
          <cell r="U47">
            <v>1.3610522680755459E-2</v>
          </cell>
          <cell r="V47">
            <v>3.5165961134357236E-2</v>
          </cell>
          <cell r="W47">
            <v>0.17570912570401684</v>
          </cell>
          <cell r="X47">
            <v>5.2524368077303395E-2</v>
          </cell>
          <cell r="Y47">
            <v>3.4416475018736971E-3</v>
          </cell>
        </row>
        <row r="48">
          <cell r="G48">
            <v>1332.5</v>
          </cell>
          <cell r="H48">
            <v>0</v>
          </cell>
          <cell r="I48">
            <v>0</v>
          </cell>
          <cell r="J48">
            <v>0.38890688708128662</v>
          </cell>
          <cell r="K48">
            <v>0.38890688708128662</v>
          </cell>
          <cell r="N48">
            <v>122.32</v>
          </cell>
          <cell r="O48">
            <v>0.78</v>
          </cell>
          <cell r="P48">
            <v>98.05</v>
          </cell>
          <cell r="Q48">
            <v>1176.96</v>
          </cell>
          <cell r="R48">
            <v>695.66</v>
          </cell>
          <cell r="S48">
            <v>0</v>
          </cell>
          <cell r="T48">
            <v>3.5700630715034133E-2</v>
          </cell>
          <cell r="U48">
            <v>2.2765281195002147E-4</v>
          </cell>
          <cell r="V48">
            <v>2.8617125912435388E-2</v>
          </cell>
          <cell r="W48">
            <v>0.34351058147781699</v>
          </cell>
          <cell r="X48">
            <v>0.20303712200147681</v>
          </cell>
          <cell r="Y48">
            <v>0</v>
          </cell>
        </row>
        <row r="49">
          <cell r="G49">
            <v>2474.8098294724778</v>
          </cell>
          <cell r="H49">
            <v>0</v>
          </cell>
          <cell r="I49">
            <v>0</v>
          </cell>
          <cell r="J49">
            <v>0.78244469126656135</v>
          </cell>
          <cell r="K49">
            <v>0.78244469126656135</v>
          </cell>
          <cell r="N49">
            <v>53.58</v>
          </cell>
          <cell r="O49">
            <v>0</v>
          </cell>
          <cell r="P49">
            <v>200</v>
          </cell>
          <cell r="Q49">
            <v>434.53</v>
          </cell>
          <cell r="R49">
            <v>0</v>
          </cell>
          <cell r="S49">
            <v>0</v>
          </cell>
          <cell r="T49">
            <v>1.6940043658626735E-2</v>
          </cell>
          <cell r="U49">
            <v>0</v>
          </cell>
          <cell r="V49">
            <v>6.3232712424885165E-2</v>
          </cell>
          <cell r="W49">
            <v>0.13738255264992674</v>
          </cell>
          <cell r="X49">
            <v>0</v>
          </cell>
          <cell r="Y49">
            <v>0</v>
          </cell>
        </row>
        <row r="50">
          <cell r="G50">
            <v>1809.25</v>
          </cell>
          <cell r="H50">
            <v>0</v>
          </cell>
          <cell r="I50">
            <v>3.5840416290145853E-3</v>
          </cell>
          <cell r="J50">
            <v>0.78623658167118493</v>
          </cell>
          <cell r="K50">
            <v>0.78982062330019953</v>
          </cell>
          <cell r="N50">
            <v>34.14</v>
          </cell>
          <cell r="O50">
            <v>0</v>
          </cell>
          <cell r="P50">
            <v>4.5</v>
          </cell>
          <cell r="Q50">
            <v>414.7</v>
          </cell>
          <cell r="R50">
            <v>0</v>
          </cell>
          <cell r="S50">
            <v>28.12</v>
          </cell>
          <cell r="T50">
            <v>1.4903676152808519E-2</v>
          </cell>
          <cell r="U50">
            <v>0</v>
          </cell>
          <cell r="V50">
            <v>1.9644564349044621E-3</v>
          </cell>
          <cell r="W50">
            <v>0.18103557412330673</v>
          </cell>
          <cell r="X50">
            <v>0</v>
          </cell>
          <cell r="Y50">
            <v>1.2275669988780772E-2</v>
          </cell>
        </row>
        <row r="51">
          <cell r="G51">
            <v>899.46</v>
          </cell>
          <cell r="H51">
            <v>0</v>
          </cell>
          <cell r="I51">
            <v>0</v>
          </cell>
          <cell r="J51">
            <v>0.60974964918346175</v>
          </cell>
          <cell r="K51">
            <v>0.60974964918346175</v>
          </cell>
          <cell r="N51">
            <v>23.14</v>
          </cell>
          <cell r="O51">
            <v>0</v>
          </cell>
          <cell r="P51">
            <v>166.9</v>
          </cell>
          <cell r="Q51">
            <v>385.63</v>
          </cell>
          <cell r="R51">
            <v>0</v>
          </cell>
          <cell r="S51">
            <v>0</v>
          </cell>
          <cell r="T51">
            <v>1.5686753031936167E-2</v>
          </cell>
          <cell r="U51">
            <v>0</v>
          </cell>
          <cell r="V51">
            <v>0.11314257048531315</v>
          </cell>
          <cell r="W51">
            <v>0.26142102729928884</v>
          </cell>
          <cell r="X51">
            <v>0</v>
          </cell>
          <cell r="Y51">
            <v>0</v>
          </cell>
        </row>
        <row r="52">
          <cell r="G52">
            <v>2718.74</v>
          </cell>
          <cell r="H52">
            <v>0</v>
          </cell>
          <cell r="I52">
            <v>0</v>
          </cell>
          <cell r="J52">
            <v>0.602357372327462</v>
          </cell>
          <cell r="K52">
            <v>0.602357372327462</v>
          </cell>
          <cell r="N52">
            <v>76.72</v>
          </cell>
          <cell r="O52">
            <v>0</v>
          </cell>
          <cell r="P52">
            <v>14.22</v>
          </cell>
          <cell r="Q52">
            <v>1650.67</v>
          </cell>
          <cell r="R52">
            <v>51.97</v>
          </cell>
          <cell r="S52">
            <v>1.18</v>
          </cell>
          <cell r="T52">
            <v>1.6997895203279052E-2</v>
          </cell>
          <cell r="U52">
            <v>0</v>
          </cell>
          <cell r="V52">
            <v>3.1505483549351945E-3</v>
          </cell>
          <cell r="W52">
            <v>0.3657184003544921</v>
          </cell>
          <cell r="X52">
            <v>1.1514345851334883E-2</v>
          </cell>
          <cell r="Y52">
            <v>2.61437908496732E-4</v>
          </cell>
        </row>
        <row r="53">
          <cell r="G53">
            <v>601.60246402441396</v>
          </cell>
          <cell r="H53">
            <v>0</v>
          </cell>
          <cell r="I53">
            <v>0</v>
          </cell>
          <cell r="J53">
            <v>0.71499114851115175</v>
          </cell>
          <cell r="K53">
            <v>0.71499114851115175</v>
          </cell>
          <cell r="N53">
            <v>15.16</v>
          </cell>
          <cell r="O53">
            <v>0</v>
          </cell>
          <cell r="P53">
            <v>1.1000000000000001</v>
          </cell>
          <cell r="Q53">
            <v>223.55</v>
          </cell>
          <cell r="R53">
            <v>0</v>
          </cell>
          <cell r="S53">
            <v>0</v>
          </cell>
          <cell r="T53">
            <v>1.8017322832954999E-2</v>
          </cell>
          <cell r="U53">
            <v>0</v>
          </cell>
          <cell r="V53">
            <v>1.3073255353727243E-3</v>
          </cell>
          <cell r="W53">
            <v>0.26568420312052043</v>
          </cell>
          <cell r="X53">
            <v>0</v>
          </cell>
          <cell r="Y53">
            <v>0</v>
          </cell>
        </row>
        <row r="54">
          <cell r="G54">
            <v>430.95259709636508</v>
          </cell>
          <cell r="H54">
            <v>0</v>
          </cell>
          <cell r="I54">
            <v>0</v>
          </cell>
          <cell r="J54">
            <v>0.63947847087764365</v>
          </cell>
          <cell r="K54">
            <v>0.63947847087764365</v>
          </cell>
          <cell r="N54">
            <v>5.68</v>
          </cell>
          <cell r="O54">
            <v>0</v>
          </cell>
          <cell r="P54">
            <v>0</v>
          </cell>
          <cell r="Q54">
            <v>237.28000000000003</v>
          </cell>
          <cell r="R54">
            <v>0</v>
          </cell>
          <cell r="S54">
            <v>0</v>
          </cell>
          <cell r="T54">
            <v>8.4283926795150812E-3</v>
          </cell>
          <cell r="U54">
            <v>0</v>
          </cell>
          <cell r="V54">
            <v>0</v>
          </cell>
          <cell r="W54">
            <v>0.35209313644284135</v>
          </cell>
          <cell r="X54">
            <v>0</v>
          </cell>
          <cell r="Y54">
            <v>0</v>
          </cell>
        </row>
        <row r="55">
          <cell r="G55">
            <v>7820.7469303971693</v>
          </cell>
          <cell r="H55">
            <v>0</v>
          </cell>
          <cell r="I55">
            <v>3.0051978487686171E-4</v>
          </cell>
          <cell r="J55">
            <v>0.56603422361255296</v>
          </cell>
          <cell r="K55">
            <v>0.56633474339742973</v>
          </cell>
          <cell r="N55">
            <v>208.86</v>
          </cell>
          <cell r="O55">
            <v>0</v>
          </cell>
          <cell r="P55">
            <v>346.95</v>
          </cell>
          <cell r="Q55">
            <v>2399.75</v>
          </cell>
          <cell r="R55">
            <v>3028.95</v>
          </cell>
          <cell r="S55">
            <v>4.1500000000000004</v>
          </cell>
          <cell r="T55">
            <v>1.5124472835995502E-2</v>
          </cell>
          <cell r="U55">
            <v>0</v>
          </cell>
          <cell r="V55">
            <v>2.5124178159765576E-2</v>
          </cell>
          <cell r="W55">
            <v>0.17377647078512018</v>
          </cell>
          <cell r="X55">
            <v>0.21933961503681207</v>
          </cell>
          <cell r="Y55">
            <v>3.0051978487686171E-4</v>
          </cell>
        </row>
        <row r="56">
          <cell r="G56">
            <v>3922.7</v>
          </cell>
          <cell r="H56">
            <v>0</v>
          </cell>
          <cell r="I56">
            <v>0</v>
          </cell>
          <cell r="J56">
            <v>0.68036520176634441</v>
          </cell>
          <cell r="K56">
            <v>0.68036520176634441</v>
          </cell>
          <cell r="N56">
            <v>92.16</v>
          </cell>
          <cell r="O56">
            <v>12</v>
          </cell>
          <cell r="P56">
            <v>39.020000000000003</v>
          </cell>
          <cell r="Q56">
            <v>1458.58</v>
          </cell>
          <cell r="R56">
            <v>224.57</v>
          </cell>
          <cell r="S56">
            <v>16.55</v>
          </cell>
          <cell r="T56">
            <v>1.598451500109269E-2</v>
          </cell>
          <cell r="U56">
            <v>2.0813170574339444E-3</v>
          </cell>
          <cell r="V56">
            <v>6.7677492984227093E-3</v>
          </cell>
          <cell r="W56">
            <v>0.25298061946933353</v>
          </cell>
          <cell r="X56">
            <v>3.8950114298995073E-2</v>
          </cell>
          <cell r="Y56">
            <v>2.8704831083776481E-3</v>
          </cell>
        </row>
        <row r="57">
          <cell r="G57">
            <v>10265.68</v>
          </cell>
          <cell r="H57">
            <v>0</v>
          </cell>
          <cell r="I57">
            <v>6.3567954142978837E-4</v>
          </cell>
          <cell r="J57">
            <v>0.51319760824321192</v>
          </cell>
          <cell r="K57">
            <v>0.51383328778464177</v>
          </cell>
          <cell r="N57">
            <v>214.55</v>
          </cell>
          <cell r="O57">
            <v>0</v>
          </cell>
          <cell r="P57">
            <v>509.12</v>
          </cell>
          <cell r="Q57">
            <v>4281.1099999999997</v>
          </cell>
          <cell r="R57">
            <v>4599.71</v>
          </cell>
          <cell r="S57">
            <v>108.45</v>
          </cell>
          <cell r="T57">
            <v>1.0738979969587488E-2</v>
          </cell>
          <cell r="U57">
            <v>0</v>
          </cell>
          <cell r="V57">
            <v>2.5483241585254633E-2</v>
          </cell>
          <cell r="W57">
            <v>0.2142845702055497</v>
          </cell>
          <cell r="X57">
            <v>0.23023161759921354</v>
          </cell>
          <cell r="Y57">
            <v>5.4283028557527988E-3</v>
          </cell>
        </row>
        <row r="58">
          <cell r="G58">
            <v>1003.25</v>
          </cell>
          <cell r="H58">
            <v>0</v>
          </cell>
          <cell r="I58">
            <v>1.5105982933453323E-3</v>
          </cell>
          <cell r="J58">
            <v>0.80461053883362532</v>
          </cell>
          <cell r="K58">
            <v>0.80612113712697064</v>
          </cell>
          <cell r="N58">
            <v>3.29</v>
          </cell>
          <cell r="O58">
            <v>25</v>
          </cell>
          <cell r="P58">
            <v>0</v>
          </cell>
          <cell r="Q58">
            <v>206.56</v>
          </cell>
          <cell r="R58">
            <v>0</v>
          </cell>
          <cell r="S58">
            <v>6.44</v>
          </cell>
          <cell r="T58">
            <v>2.643547013354332E-3</v>
          </cell>
          <cell r="U58">
            <v>2.0087743262570911E-2</v>
          </cell>
          <cell r="V58">
            <v>0</v>
          </cell>
          <cell r="W58">
            <v>0.16597296993266589</v>
          </cell>
          <cell r="X58">
            <v>0</v>
          </cell>
          <cell r="Y58">
            <v>5.1746026644382669E-3</v>
          </cell>
        </row>
        <row r="59">
          <cell r="G59">
            <v>7974.96</v>
          </cell>
          <cell r="H59">
            <v>0</v>
          </cell>
          <cell r="I59">
            <v>0</v>
          </cell>
          <cell r="J59">
            <v>0.8019911604543466</v>
          </cell>
          <cell r="K59">
            <v>0.8019911604543466</v>
          </cell>
          <cell r="N59">
            <v>126.24</v>
          </cell>
          <cell r="O59">
            <v>0</v>
          </cell>
          <cell r="P59">
            <v>125</v>
          </cell>
          <cell r="Q59">
            <v>1657.54</v>
          </cell>
          <cell r="R59">
            <v>0</v>
          </cell>
          <cell r="S59">
            <v>60.21</v>
          </cell>
          <cell r="T59">
            <v>1.2695156351349312E-2</v>
          </cell>
          <cell r="U59">
            <v>0</v>
          </cell>
          <cell r="V59">
            <v>1.2570457413804373E-2</v>
          </cell>
          <cell r="W59">
            <v>0.16668828785341838</v>
          </cell>
          <cell r="X59">
            <v>0</v>
          </cell>
          <cell r="Y59">
            <v>6.05493792708129E-3</v>
          </cell>
        </row>
        <row r="60">
          <cell r="G60">
            <v>279744.55</v>
          </cell>
          <cell r="H60">
            <v>0</v>
          </cell>
          <cell r="I60">
            <v>1.0124161762545367E-3</v>
          </cell>
          <cell r="J60">
            <v>0.5615976506474365</v>
          </cell>
          <cell r="K60">
            <v>0.56261006682369108</v>
          </cell>
          <cell r="N60">
            <v>7493.05</v>
          </cell>
          <cell r="O60">
            <v>31.4</v>
          </cell>
          <cell r="P60">
            <v>13393.19</v>
          </cell>
          <cell r="Q60">
            <v>116693.72</v>
          </cell>
          <cell r="R60">
            <v>78085.649999999994</v>
          </cell>
          <cell r="S60">
            <v>1784.79</v>
          </cell>
          <cell r="T60">
            <v>1.5069696125315966E-2</v>
          </cell>
          <cell r="U60">
            <v>6.3150313735384301E-5</v>
          </cell>
          <cell r="V60">
            <v>2.6935800968713747E-2</v>
          </cell>
          <cell r="W60">
            <v>0.23468933213213661</v>
          </cell>
          <cell r="X60">
            <v>0.15704246164749716</v>
          </cell>
          <cell r="Y60">
            <v>3.5894919889100812E-3</v>
          </cell>
        </row>
        <row r="61">
          <cell r="G61">
            <v>2519.79</v>
          </cell>
          <cell r="H61">
            <v>0</v>
          </cell>
          <cell r="I61">
            <v>0</v>
          </cell>
          <cell r="J61">
            <v>0.53702132919593537</v>
          </cell>
          <cell r="K61">
            <v>0.53702132919593537</v>
          </cell>
          <cell r="N61">
            <v>56.48</v>
          </cell>
          <cell r="O61">
            <v>0</v>
          </cell>
          <cell r="P61">
            <v>146.81</v>
          </cell>
          <cell r="Q61">
            <v>1963.22</v>
          </cell>
          <cell r="R61">
            <v>5.86</v>
          </cell>
          <cell r="S61">
            <v>0</v>
          </cell>
          <cell r="T61">
            <v>1.2037100184136944E-2</v>
          </cell>
          <cell r="U61">
            <v>0</v>
          </cell>
          <cell r="V61">
            <v>3.1288361863193073E-2</v>
          </cell>
          <cell r="W61">
            <v>0.41840431698833802</v>
          </cell>
          <cell r="X61">
            <v>1.2488917683966447E-3</v>
          </cell>
          <cell r="Y61">
            <v>0</v>
          </cell>
        </row>
        <row r="62">
          <cell r="G62">
            <v>972.96</v>
          </cell>
          <cell r="H62">
            <v>0</v>
          </cell>
          <cell r="I62">
            <v>2.8978787527529848E-4</v>
          </cell>
          <cell r="J62">
            <v>0.56361423438043357</v>
          </cell>
          <cell r="K62">
            <v>0.56390402225570879</v>
          </cell>
          <cell r="N62">
            <v>28.62</v>
          </cell>
          <cell r="O62">
            <v>0</v>
          </cell>
          <cell r="P62">
            <v>6.55</v>
          </cell>
          <cell r="Q62">
            <v>494.15</v>
          </cell>
          <cell r="R62">
            <v>223.12</v>
          </cell>
          <cell r="S62">
            <v>0</v>
          </cell>
          <cell r="T62">
            <v>1.6587457980758086E-2</v>
          </cell>
          <cell r="U62">
            <v>0</v>
          </cell>
          <cell r="V62">
            <v>3.7962211661064097E-3</v>
          </cell>
          <cell r="W62">
            <v>0.28639735713457748</v>
          </cell>
          <cell r="X62">
            <v>0.12931494146284919</v>
          </cell>
          <cell r="Y62">
            <v>0</v>
          </cell>
        </row>
        <row r="63">
          <cell r="G63">
            <v>4571.63</v>
          </cell>
          <cell r="H63">
            <v>0</v>
          </cell>
          <cell r="I63">
            <v>0</v>
          </cell>
          <cell r="J63">
            <v>0.76563507468560699</v>
          </cell>
          <cell r="K63">
            <v>0.76563507468560699</v>
          </cell>
          <cell r="N63">
            <v>79.98</v>
          </cell>
          <cell r="O63">
            <v>0</v>
          </cell>
          <cell r="P63">
            <v>127.8</v>
          </cell>
          <cell r="Q63">
            <v>861.58</v>
          </cell>
          <cell r="R63">
            <v>330.04</v>
          </cell>
          <cell r="S63">
            <v>0</v>
          </cell>
          <cell r="T63">
            <v>1.3394673950725418E-2</v>
          </cell>
          <cell r="U63">
            <v>0</v>
          </cell>
          <cell r="V63">
            <v>2.1403342471901829E-2</v>
          </cell>
          <cell r="W63">
            <v>0.14429336312160548</v>
          </cell>
          <cell r="X63">
            <v>5.5273545770160255E-2</v>
          </cell>
          <cell r="Y63">
            <v>0</v>
          </cell>
        </row>
        <row r="64">
          <cell r="G64">
            <v>432.11</v>
          </cell>
          <cell r="H64">
            <v>0</v>
          </cell>
          <cell r="I64">
            <v>0</v>
          </cell>
          <cell r="J64">
            <v>0.58654015827123296</v>
          </cell>
          <cell r="K64">
            <v>0.58654015827123296</v>
          </cell>
          <cell r="N64">
            <v>9.5399999999999991</v>
          </cell>
          <cell r="O64">
            <v>0</v>
          </cell>
          <cell r="P64">
            <v>25</v>
          </cell>
          <cell r="Q64">
            <v>270.06</v>
          </cell>
          <cell r="R64">
            <v>0</v>
          </cell>
          <cell r="S64">
            <v>0</v>
          </cell>
          <cell r="T64">
            <v>1.2949464511137352E-2</v>
          </cell>
          <cell r="U64">
            <v>0</v>
          </cell>
          <cell r="V64">
            <v>3.3934655427508786E-2</v>
          </cell>
          <cell r="W64">
            <v>0.36657572179012093</v>
          </cell>
          <cell r="X64">
            <v>0</v>
          </cell>
          <cell r="Y64">
            <v>0</v>
          </cell>
        </row>
        <row r="65">
          <cell r="G65">
            <v>1215.33</v>
          </cell>
          <cell r="H65">
            <v>0</v>
          </cell>
          <cell r="I65">
            <v>0</v>
          </cell>
          <cell r="J65">
            <v>0.64050699623178475</v>
          </cell>
          <cell r="K65">
            <v>0.64050699623178475</v>
          </cell>
          <cell r="N65">
            <v>40.94</v>
          </cell>
          <cell r="O65">
            <v>0</v>
          </cell>
          <cell r="P65">
            <v>2.4</v>
          </cell>
          <cell r="Q65">
            <v>638.78</v>
          </cell>
          <cell r="R65">
            <v>0</v>
          </cell>
          <cell r="S65">
            <v>0</v>
          </cell>
          <cell r="T65">
            <v>2.1576326121900448E-2</v>
          </cell>
          <cell r="U65">
            <v>0</v>
          </cell>
          <cell r="V65">
            <v>1.2648554639120926E-3</v>
          </cell>
          <cell r="W65">
            <v>0.33665182218240269</v>
          </cell>
          <cell r="X65">
            <v>0</v>
          </cell>
          <cell r="Y65">
            <v>0</v>
          </cell>
        </row>
        <row r="66">
          <cell r="G66">
            <v>739.2</v>
          </cell>
          <cell r="H66">
            <v>0</v>
          </cell>
          <cell r="I66">
            <v>0</v>
          </cell>
          <cell r="J66">
            <v>0.71378910776361537</v>
          </cell>
          <cell r="K66">
            <v>0.71378910776361537</v>
          </cell>
          <cell r="N66">
            <v>17.239999999999998</v>
          </cell>
          <cell r="O66">
            <v>0</v>
          </cell>
          <cell r="P66">
            <v>2.12</v>
          </cell>
          <cell r="Q66">
            <v>205.13</v>
          </cell>
          <cell r="R66">
            <v>71.91</v>
          </cell>
          <cell r="S66">
            <v>0</v>
          </cell>
          <cell r="T66">
            <v>1.6647354190807262E-2</v>
          </cell>
          <cell r="U66">
            <v>0</v>
          </cell>
          <cell r="V66">
            <v>2.0471224410969491E-3</v>
          </cell>
          <cell r="W66">
            <v>0.1980784086519892</v>
          </cell>
          <cell r="X66">
            <v>6.9438006952491318E-2</v>
          </cell>
          <cell r="Y66">
            <v>0</v>
          </cell>
        </row>
        <row r="67">
          <cell r="G67">
            <v>696.10712497727366</v>
          </cell>
          <cell r="H67">
            <v>0</v>
          </cell>
          <cell r="I67">
            <v>0</v>
          </cell>
          <cell r="J67">
            <v>0.72185038504421228</v>
          </cell>
          <cell r="K67">
            <v>0.72185038504421228</v>
          </cell>
          <cell r="N67">
            <v>15.7</v>
          </cell>
          <cell r="O67">
            <v>0</v>
          </cell>
          <cell r="P67">
            <v>1</v>
          </cell>
          <cell r="Q67">
            <v>251.53</v>
          </cell>
          <cell r="R67">
            <v>0</v>
          </cell>
          <cell r="S67">
            <v>0</v>
          </cell>
          <cell r="T67">
            <v>1.6280613483972212E-2</v>
          </cell>
          <cell r="U67">
            <v>0</v>
          </cell>
          <cell r="V67">
            <v>1.0369817505714786E-3</v>
          </cell>
          <cell r="W67">
            <v>0.26083201972124404</v>
          </cell>
          <cell r="X67">
            <v>0</v>
          </cell>
          <cell r="Y67">
            <v>0</v>
          </cell>
        </row>
        <row r="68">
          <cell r="G68">
            <v>1228.31</v>
          </cell>
          <cell r="H68">
            <v>0</v>
          </cell>
          <cell r="I68">
            <v>5.4705404006801205E-3</v>
          </cell>
          <cell r="J68">
            <v>0.69302420799426789</v>
          </cell>
          <cell r="K68">
            <v>0.69849474839494796</v>
          </cell>
          <cell r="N68">
            <v>37.33</v>
          </cell>
          <cell r="O68">
            <v>0</v>
          </cell>
          <cell r="P68">
            <v>5.13</v>
          </cell>
          <cell r="Q68">
            <v>450.34</v>
          </cell>
          <cell r="R68">
            <v>37.4</v>
          </cell>
          <cell r="S68">
            <v>0</v>
          </cell>
          <cell r="T68">
            <v>2.122819887290945E-2</v>
          </cell>
          <cell r="U68">
            <v>0</v>
          </cell>
          <cell r="V68">
            <v>2.9172424382005219E-3</v>
          </cell>
          <cell r="W68">
            <v>0.25609180499400058</v>
          </cell>
          <cell r="X68">
            <v>2.1268005299941425E-2</v>
          </cell>
          <cell r="Y68">
            <v>0</v>
          </cell>
        </row>
        <row r="69">
          <cell r="G69">
            <v>15719.841724246136</v>
          </cell>
          <cell r="H69">
            <v>0</v>
          </cell>
          <cell r="I69">
            <v>2.0599214305071336E-3</v>
          </cell>
          <cell r="J69">
            <v>0.45083013244298692</v>
          </cell>
          <cell r="K69">
            <v>0.45289005387349401</v>
          </cell>
          <cell r="N69">
            <v>454.58</v>
          </cell>
          <cell r="O69">
            <v>2.2999999999999998</v>
          </cell>
          <cell r="P69">
            <v>2109.69</v>
          </cell>
          <cell r="Q69">
            <v>11053.85</v>
          </cell>
          <cell r="R69">
            <v>5155.3</v>
          </cell>
          <cell r="S69">
            <v>214.5</v>
          </cell>
          <cell r="T69">
            <v>1.3096490683635421E-2</v>
          </cell>
          <cell r="U69">
            <v>6.6263206855474209E-5</v>
          </cell>
          <cell r="V69">
            <v>6.0780358639532787E-2</v>
          </cell>
          <cell r="W69">
            <v>0.31846241265190595</v>
          </cell>
          <cell r="X69">
            <v>0.14852465665305489</v>
          </cell>
          <cell r="Y69">
            <v>6.1797642915213998E-3</v>
          </cell>
        </row>
        <row r="70">
          <cell r="G70">
            <v>3857.296160817742</v>
          </cell>
          <cell r="H70">
            <v>0</v>
          </cell>
          <cell r="I70">
            <v>7.1353692639849978E-3</v>
          </cell>
          <cell r="J70">
            <v>0.57084095303728033</v>
          </cell>
          <cell r="K70">
            <v>0.57797632230126528</v>
          </cell>
          <cell r="N70">
            <v>84.01</v>
          </cell>
          <cell r="O70">
            <v>0</v>
          </cell>
          <cell r="P70">
            <v>292.77999999999997</v>
          </cell>
          <cell r="Q70">
            <v>1664.51</v>
          </cell>
          <cell r="R70">
            <v>775.2</v>
          </cell>
          <cell r="S70">
            <v>0</v>
          </cell>
          <cell r="T70">
            <v>1.2588038048454006E-2</v>
          </cell>
          <cell r="U70">
            <v>0</v>
          </cell>
          <cell r="V70">
            <v>4.3870084273614607E-2</v>
          </cell>
          <cell r="W70">
            <v>0.24940977517000565</v>
          </cell>
          <cell r="X70">
            <v>0.11615578020666047</v>
          </cell>
          <cell r="Y70">
            <v>0</v>
          </cell>
        </row>
        <row r="71">
          <cell r="G71">
            <v>6529.92</v>
          </cell>
          <cell r="H71">
            <v>0</v>
          </cell>
          <cell r="I71">
            <v>7.3750118148353458E-3</v>
          </cell>
          <cell r="J71">
            <v>0.82667828139489141</v>
          </cell>
          <cell r="K71">
            <v>0.83405329320972676</v>
          </cell>
          <cell r="N71">
            <v>99.8</v>
          </cell>
          <cell r="O71">
            <v>0</v>
          </cell>
          <cell r="P71">
            <v>10.53</v>
          </cell>
          <cell r="Q71">
            <v>1173.5899999999999</v>
          </cell>
          <cell r="R71">
            <v>15.3</v>
          </cell>
          <cell r="S71">
            <v>0</v>
          </cell>
          <cell r="T71">
            <v>1.2747249378603524E-2</v>
          </cell>
          <cell r="U71">
            <v>0</v>
          </cell>
          <cell r="V71">
            <v>1.3449753101873257E-3</v>
          </cell>
          <cell r="W71">
            <v>0.14990024447129568</v>
          </cell>
          <cell r="X71">
            <v>1.9542376301867129E-3</v>
          </cell>
          <cell r="Y71">
            <v>0</v>
          </cell>
        </row>
        <row r="72">
          <cell r="G72">
            <v>3135.98</v>
          </cell>
          <cell r="H72">
            <v>0</v>
          </cell>
          <cell r="I72">
            <v>3.7941944253972832E-3</v>
          </cell>
          <cell r="J72">
            <v>0.75070915586993392</v>
          </cell>
          <cell r="K72">
            <v>0.75450335029533122</v>
          </cell>
          <cell r="N72">
            <v>69.52</v>
          </cell>
          <cell r="O72">
            <v>0</v>
          </cell>
          <cell r="P72">
            <v>27.27</v>
          </cell>
          <cell r="Q72">
            <v>781.83</v>
          </cell>
          <cell r="R72">
            <v>141.75</v>
          </cell>
          <cell r="S72">
            <v>0</v>
          </cell>
          <cell r="T72">
            <v>1.6726214106126767E-2</v>
          </cell>
          <cell r="U72">
            <v>0</v>
          </cell>
          <cell r="V72">
            <v>6.5610451477859169E-3</v>
          </cell>
          <cell r="W72">
            <v>0.18810494785087878</v>
          </cell>
          <cell r="X72">
            <v>3.4104442599877292E-2</v>
          </cell>
          <cell r="Y72">
            <v>0</v>
          </cell>
        </row>
        <row r="73">
          <cell r="G73">
            <v>2301.02</v>
          </cell>
          <cell r="H73">
            <v>0</v>
          </cell>
          <cell r="I73">
            <v>1.8379970544918998E-2</v>
          </cell>
          <cell r="J73">
            <v>0.734694812632957</v>
          </cell>
          <cell r="K73">
            <v>0.75307478317787591</v>
          </cell>
          <cell r="N73">
            <v>69.569999999999993</v>
          </cell>
          <cell r="O73">
            <v>0</v>
          </cell>
          <cell r="P73">
            <v>0</v>
          </cell>
          <cell r="Q73">
            <v>684.91</v>
          </cell>
          <cell r="R73">
            <v>0</v>
          </cell>
          <cell r="S73">
            <v>0</v>
          </cell>
          <cell r="T73">
            <v>2.2768777614138435E-2</v>
          </cell>
          <cell r="U73">
            <v>0</v>
          </cell>
          <cell r="V73">
            <v>0</v>
          </cell>
          <cell r="W73">
            <v>0.22415643920798559</v>
          </cell>
          <cell r="X73">
            <v>0</v>
          </cell>
          <cell r="Y73">
            <v>0</v>
          </cell>
        </row>
        <row r="74">
          <cell r="G74">
            <v>18108.32</v>
          </cell>
          <cell r="H74">
            <v>0</v>
          </cell>
          <cell r="I74">
            <v>3.5111610541623569E-4</v>
          </cell>
          <cell r="J74">
            <v>0.44365187230456482</v>
          </cell>
          <cell r="N74">
            <v>693.93</v>
          </cell>
          <cell r="O74">
            <v>0</v>
          </cell>
          <cell r="P74">
            <v>2857.14</v>
          </cell>
          <cell r="Q74">
            <v>10020.39</v>
          </cell>
          <cell r="R74">
            <v>8914.1299999999992</v>
          </cell>
          <cell r="S74">
            <v>190.32</v>
          </cell>
          <cell r="T74">
            <v>1.7014664736835782E-2</v>
          </cell>
          <cell r="U74">
            <v>0</v>
          </cell>
          <cell r="V74">
            <v>7.0055018814870362E-2</v>
          </cell>
          <cell r="W74">
            <v>0.24569275918657776</v>
          </cell>
          <cell r="X74">
            <v>0.21856805927192938</v>
          </cell>
          <cell r="Y74">
            <v>4.6665095798057244E-3</v>
          </cell>
        </row>
        <row r="75">
          <cell r="G75">
            <v>1849.64</v>
          </cell>
          <cell r="H75">
            <v>0</v>
          </cell>
          <cell r="I75">
            <v>0</v>
          </cell>
          <cell r="J75">
            <v>0.78541643665763616</v>
          </cell>
          <cell r="K75">
            <v>0.78541643665763616</v>
          </cell>
          <cell r="N75">
            <v>36.54</v>
          </cell>
          <cell r="O75">
            <v>0</v>
          </cell>
          <cell r="P75">
            <v>0</v>
          </cell>
          <cell r="Q75">
            <v>468.8</v>
          </cell>
          <cell r="R75">
            <v>0</v>
          </cell>
          <cell r="S75">
            <v>0</v>
          </cell>
          <cell r="T75">
            <v>1.5516055338049579E-2</v>
          </cell>
          <cell r="U75">
            <v>0</v>
          </cell>
          <cell r="V75">
            <v>0</v>
          </cell>
          <cell r="W75">
            <v>0.19906750800431428</v>
          </cell>
          <cell r="X75">
            <v>0</v>
          </cell>
          <cell r="Y75">
            <v>0</v>
          </cell>
        </row>
        <row r="76">
          <cell r="G76">
            <v>1796.5605365141319</v>
          </cell>
          <cell r="H76">
            <v>0</v>
          </cell>
          <cell r="I76">
            <v>0</v>
          </cell>
          <cell r="J76">
            <v>0.72579491258227469</v>
          </cell>
          <cell r="K76">
            <v>0.72579491258227469</v>
          </cell>
          <cell r="N76">
            <v>37.25</v>
          </cell>
          <cell r="O76">
            <v>0</v>
          </cell>
          <cell r="P76">
            <v>7.2</v>
          </cell>
          <cell r="Q76">
            <v>611</v>
          </cell>
          <cell r="R76">
            <v>0</v>
          </cell>
          <cell r="S76">
            <v>23.29</v>
          </cell>
          <cell r="T76">
            <v>1.5048677706206015E-2</v>
          </cell>
          <cell r="U76">
            <v>0</v>
          </cell>
          <cell r="V76">
            <v>2.9087377042868001E-3</v>
          </cell>
          <cell r="W76">
            <v>0.24683871351656039</v>
          </cell>
          <cell r="X76">
            <v>0</v>
          </cell>
          <cell r="Y76">
            <v>9.4089584906721629E-3</v>
          </cell>
        </row>
        <row r="77">
          <cell r="G77">
            <v>60773.735268178629</v>
          </cell>
          <cell r="H77">
            <v>0.11915350404885329</v>
          </cell>
          <cell r="I77">
            <v>2.6070968417803066E-4</v>
          </cell>
          <cell r="J77">
            <v>0.32328769540600455</v>
          </cell>
          <cell r="K77">
            <v>0.4427019091390359</v>
          </cell>
          <cell r="N77">
            <v>1617.36</v>
          </cell>
          <cell r="O77">
            <v>136.32</v>
          </cell>
          <cell r="P77">
            <v>4669.1000000000004</v>
          </cell>
          <cell r="Q77">
            <v>47477.64</v>
          </cell>
          <cell r="R77">
            <v>22208.95</v>
          </cell>
          <cell r="S77">
            <v>396.03</v>
          </cell>
          <cell r="T77">
            <v>1.1781542743844081E-2</v>
          </cell>
          <cell r="U77">
            <v>9.9301324803434312E-4</v>
          </cell>
          <cell r="V77">
            <v>3.4011723565119951E-2</v>
          </cell>
          <cell r="W77">
            <v>0.34584745822627089</v>
          </cell>
          <cell r="X77">
            <v>0.16177950098982047</v>
          </cell>
          <cell r="Y77">
            <v>2.8848520878744198E-3</v>
          </cell>
        </row>
        <row r="78">
          <cell r="G78">
            <v>7476.7987181759245</v>
          </cell>
          <cell r="H78">
            <v>0</v>
          </cell>
          <cell r="I78">
            <v>0</v>
          </cell>
          <cell r="J78">
            <v>0.79051564436922617</v>
          </cell>
          <cell r="K78">
            <v>0.79051564436922617</v>
          </cell>
          <cell r="N78">
            <v>196.83</v>
          </cell>
          <cell r="O78">
            <v>0</v>
          </cell>
          <cell r="P78">
            <v>0</v>
          </cell>
          <cell r="Q78">
            <v>1784.5</v>
          </cell>
          <cell r="R78">
            <v>0</v>
          </cell>
          <cell r="S78">
            <v>0</v>
          </cell>
          <cell r="T78">
            <v>2.0810670468223467E-2</v>
          </cell>
          <cell r="U78">
            <v>0</v>
          </cell>
          <cell r="V78">
            <v>0</v>
          </cell>
          <cell r="W78">
            <v>0.18867368516255031</v>
          </cell>
          <cell r="X78">
            <v>0</v>
          </cell>
          <cell r="Y78">
            <v>0</v>
          </cell>
        </row>
        <row r="79">
          <cell r="G79">
            <v>935.93</v>
          </cell>
          <cell r="H79">
            <v>0</v>
          </cell>
          <cell r="I79">
            <v>0</v>
          </cell>
          <cell r="J79">
            <v>0.78737580657373363</v>
          </cell>
          <cell r="K79">
            <v>0.78737580657373363</v>
          </cell>
          <cell r="N79">
            <v>24.76</v>
          </cell>
          <cell r="O79">
            <v>0</v>
          </cell>
          <cell r="P79">
            <v>0</v>
          </cell>
          <cell r="Q79">
            <v>227.98</v>
          </cell>
          <cell r="R79">
            <v>0</v>
          </cell>
          <cell r="S79">
            <v>0</v>
          </cell>
          <cell r="T79">
            <v>2.08300032809779E-2</v>
          </cell>
          <cell r="U79">
            <v>0</v>
          </cell>
          <cell r="V79">
            <v>0</v>
          </cell>
          <cell r="W79">
            <v>0.19179419014528842</v>
          </cell>
          <cell r="X79">
            <v>0</v>
          </cell>
          <cell r="Y79">
            <v>0</v>
          </cell>
        </row>
        <row r="80">
          <cell r="G80">
            <v>94638.742176993677</v>
          </cell>
          <cell r="H80">
            <v>0</v>
          </cell>
          <cell r="I80">
            <v>4.6481588805086173E-4</v>
          </cell>
          <cell r="J80">
            <v>0.48182430799108361</v>
          </cell>
          <cell r="K80">
            <v>0.48228912387913453</v>
          </cell>
          <cell r="N80">
            <v>2473.44</v>
          </cell>
          <cell r="O80">
            <v>451.07</v>
          </cell>
          <cell r="P80">
            <v>10826.7</v>
          </cell>
          <cell r="Q80">
            <v>48211.4</v>
          </cell>
          <cell r="R80">
            <v>39012.660000000003</v>
          </cell>
          <cell r="S80">
            <v>614.22</v>
          </cell>
          <cell r="T80">
            <v>1.2604914046053321E-2</v>
          </cell>
          <cell r="U80">
            <v>2.2987008291097707E-3</v>
          </cell>
          <cell r="V80">
            <v>5.5174017927423144E-2</v>
          </cell>
          <cell r="W80">
            <v>0.24569043641240343</v>
          </cell>
          <cell r="X80">
            <v>0.19881267627591639</v>
          </cell>
          <cell r="Y80">
            <v>3.1301306299594375E-3</v>
          </cell>
        </row>
        <row r="81">
          <cell r="G81">
            <v>1404.92</v>
          </cell>
          <cell r="H81">
            <v>0</v>
          </cell>
          <cell r="I81">
            <v>0</v>
          </cell>
          <cell r="J81">
            <v>0.6977328598743513</v>
          </cell>
          <cell r="K81">
            <v>0.6977328598743513</v>
          </cell>
          <cell r="N81">
            <v>38.51</v>
          </cell>
          <cell r="O81">
            <v>0</v>
          </cell>
          <cell r="P81">
            <v>103.53</v>
          </cell>
          <cell r="Q81">
            <v>448.67</v>
          </cell>
          <cell r="R81">
            <v>17.920000000000002</v>
          </cell>
          <cell r="S81">
            <v>0</v>
          </cell>
          <cell r="T81">
            <v>1.9125425243972087E-2</v>
          </cell>
          <cell r="U81">
            <v>0</v>
          </cell>
          <cell r="V81">
            <v>5.1416652181470533E-2</v>
          </cell>
          <cell r="W81">
            <v>0.22282535819820715</v>
          </cell>
          <cell r="X81">
            <v>8.8997045019989576E-3</v>
          </cell>
          <cell r="Y81">
            <v>0</v>
          </cell>
        </row>
        <row r="82">
          <cell r="G82">
            <v>7569.78</v>
          </cell>
          <cell r="H82">
            <v>0</v>
          </cell>
          <cell r="I82">
            <v>1.3405730441270419E-3</v>
          </cell>
          <cell r="J82">
            <v>0.69851066957463148</v>
          </cell>
          <cell r="K82">
            <v>0.69985124261875853</v>
          </cell>
          <cell r="N82">
            <v>139.57</v>
          </cell>
          <cell r="O82">
            <v>0</v>
          </cell>
          <cell r="P82">
            <v>403.78</v>
          </cell>
          <cell r="Q82">
            <v>1970.48</v>
          </cell>
          <cell r="R82">
            <v>689.16</v>
          </cell>
          <cell r="S82">
            <v>43.5</v>
          </cell>
          <cell r="T82">
            <v>1.2903708949573187E-2</v>
          </cell>
          <cell r="U82">
            <v>0</v>
          </cell>
          <cell r="V82">
            <v>3.7330798879835654E-2</v>
          </cell>
          <cell r="W82">
            <v>0.18217740496492782</v>
          </cell>
          <cell r="X82">
            <v>6.3715125454523597E-2</v>
          </cell>
          <cell r="Y82">
            <v>4.021719132381126E-3</v>
          </cell>
        </row>
        <row r="83">
          <cell r="G83">
            <v>1671.62</v>
          </cell>
          <cell r="H83">
            <v>0</v>
          </cell>
          <cell r="I83">
            <v>9.4422762180536323E-4</v>
          </cell>
          <cell r="J83">
            <v>0.65671817952914513</v>
          </cell>
          <cell r="K83">
            <v>0.65766240715095059</v>
          </cell>
          <cell r="N83">
            <v>17.899999999999999</v>
          </cell>
          <cell r="O83">
            <v>0</v>
          </cell>
          <cell r="P83">
            <v>140.91999999999999</v>
          </cell>
          <cell r="Q83">
            <v>691.95</v>
          </cell>
          <cell r="R83">
            <v>12.15</v>
          </cell>
          <cell r="S83">
            <v>7.22</v>
          </cell>
          <cell r="T83">
            <v>7.0423643459650003E-3</v>
          </cell>
          <cell r="U83">
            <v>0</v>
          </cell>
          <cell r="V83">
            <v>5.5441898527004908E-2</v>
          </cell>
          <cell r="W83">
            <v>0.27223262621175881</v>
          </cell>
          <cell r="X83">
            <v>4.780152335389652E-3</v>
          </cell>
          <cell r="Y83">
            <v>2.8405514289311343E-3</v>
          </cell>
        </row>
        <row r="84">
          <cell r="G84">
            <v>968.91</v>
          </cell>
          <cell r="H84">
            <v>0</v>
          </cell>
          <cell r="I84">
            <v>0</v>
          </cell>
          <cell r="J84">
            <v>0.80328806645774253</v>
          </cell>
          <cell r="K84">
            <v>0.80328806645774253</v>
          </cell>
          <cell r="N84">
            <v>5.87</v>
          </cell>
          <cell r="O84">
            <v>0</v>
          </cell>
          <cell r="P84">
            <v>48.9</v>
          </cell>
          <cell r="Q84">
            <v>182.5</v>
          </cell>
          <cell r="R84">
            <v>0</v>
          </cell>
          <cell r="S84">
            <v>0</v>
          </cell>
          <cell r="T84">
            <v>4.8666036578288475E-3</v>
          </cell>
          <cell r="U84">
            <v>0</v>
          </cell>
          <cell r="V84">
            <v>4.054121275431527E-2</v>
          </cell>
          <cell r="W84">
            <v>0.15130411713011324</v>
          </cell>
          <cell r="X84">
            <v>0</v>
          </cell>
          <cell r="Y84">
            <v>0</v>
          </cell>
        </row>
        <row r="85">
          <cell r="G85">
            <v>1051.92</v>
          </cell>
          <cell r="H85">
            <v>0</v>
          </cell>
          <cell r="I85">
            <v>0</v>
          </cell>
          <cell r="J85">
            <v>0.76618618574872721</v>
          </cell>
          <cell r="K85">
            <v>0.76618618574872721</v>
          </cell>
          <cell r="N85">
            <v>13.25</v>
          </cell>
          <cell r="O85">
            <v>0</v>
          </cell>
          <cell r="P85">
            <v>0</v>
          </cell>
          <cell r="Q85">
            <v>307.76</v>
          </cell>
          <cell r="R85">
            <v>0</v>
          </cell>
          <cell r="S85">
            <v>0</v>
          </cell>
          <cell r="T85">
            <v>9.6508926165208703E-3</v>
          </cell>
          <cell r="U85">
            <v>0</v>
          </cell>
          <cell r="V85">
            <v>0</v>
          </cell>
          <cell r="W85">
            <v>0.22416292163475193</v>
          </cell>
          <cell r="X85">
            <v>0</v>
          </cell>
          <cell r="Y85">
            <v>0</v>
          </cell>
        </row>
        <row r="86">
          <cell r="G86">
            <v>2796.87</v>
          </cell>
          <cell r="H86">
            <v>0</v>
          </cell>
          <cell r="I86">
            <v>5.8463475250425966E-2</v>
          </cell>
          <cell r="J86">
            <v>0.70037604592861091</v>
          </cell>
          <cell r="K86">
            <v>0.75883952117903697</v>
          </cell>
          <cell r="N86">
            <v>65.569999999999993</v>
          </cell>
          <cell r="O86">
            <v>0</v>
          </cell>
          <cell r="P86">
            <v>0</v>
          </cell>
          <cell r="Q86">
            <v>823.28</v>
          </cell>
          <cell r="R86">
            <v>0</v>
          </cell>
          <cell r="S86">
            <v>0</v>
          </cell>
          <cell r="T86">
            <v>1.7790282495686052E-2</v>
          </cell>
          <cell r="U86">
            <v>0</v>
          </cell>
          <cell r="V86">
            <v>0</v>
          </cell>
          <cell r="W86">
            <v>0.22337019632527702</v>
          </cell>
          <cell r="X86">
            <v>0</v>
          </cell>
          <cell r="Y86">
            <v>0</v>
          </cell>
        </row>
        <row r="87">
          <cell r="G87">
            <v>1175.98</v>
          </cell>
          <cell r="H87">
            <v>0</v>
          </cell>
          <cell r="I87">
            <v>3.192678124833715E-3</v>
          </cell>
          <cell r="J87">
            <v>0.69208984432737963</v>
          </cell>
          <cell r="K87">
            <v>0.69528252245221334</v>
          </cell>
          <cell r="N87">
            <v>22.15</v>
          </cell>
          <cell r="O87">
            <v>0</v>
          </cell>
          <cell r="P87">
            <v>15</v>
          </cell>
          <cell r="Q87">
            <v>465.49</v>
          </cell>
          <cell r="R87">
            <v>12.75</v>
          </cell>
          <cell r="S87">
            <v>0</v>
          </cell>
          <cell r="T87">
            <v>1.3095892678716071E-2</v>
          </cell>
          <cell r="U87">
            <v>0</v>
          </cell>
          <cell r="V87">
            <v>8.8685503467603195E-3</v>
          </cell>
          <cell r="W87">
            <v>0.27521476672756406</v>
          </cell>
          <cell r="X87">
            <v>7.5382677947462709E-3</v>
          </cell>
          <cell r="Y87">
            <v>0</v>
          </cell>
        </row>
        <row r="88">
          <cell r="G88">
            <v>2655.37</v>
          </cell>
          <cell r="H88">
            <v>0</v>
          </cell>
          <cell r="I88">
            <v>1.1415979386571425E-3</v>
          </cell>
          <cell r="J88">
            <v>0.65928648885263186</v>
          </cell>
          <cell r="K88">
            <v>0.66042808679128906</v>
          </cell>
          <cell r="N88">
            <v>85.47</v>
          </cell>
          <cell r="O88">
            <v>0</v>
          </cell>
          <cell r="P88">
            <v>66.540000000000006</v>
          </cell>
          <cell r="Q88">
            <v>1139.76</v>
          </cell>
          <cell r="R88">
            <v>62.47</v>
          </cell>
          <cell r="S88">
            <v>11.07</v>
          </cell>
          <cell r="T88">
            <v>2.125759821721699E-2</v>
          </cell>
          <cell r="U88">
            <v>0</v>
          </cell>
          <cell r="V88">
            <v>1.6549439398310734E-2</v>
          </cell>
          <cell r="W88">
            <v>0.28347443715988341</v>
          </cell>
          <cell r="X88">
            <v>1.5537172816538497E-2</v>
          </cell>
          <cell r="Y88">
            <v>2.7532656167613442E-3</v>
          </cell>
        </row>
        <row r="89">
          <cell r="G89">
            <v>4117.9399999999996</v>
          </cell>
          <cell r="H89">
            <v>0</v>
          </cell>
          <cell r="I89">
            <v>0</v>
          </cell>
          <cell r="J89">
            <v>0.80295056458893521</v>
          </cell>
          <cell r="K89">
            <v>0.80295056458893521</v>
          </cell>
          <cell r="N89">
            <v>77.959999999999994</v>
          </cell>
          <cell r="O89">
            <v>0</v>
          </cell>
          <cell r="P89">
            <v>0</v>
          </cell>
          <cell r="Q89">
            <v>932.61</v>
          </cell>
          <cell r="R89">
            <v>0</v>
          </cell>
          <cell r="S89">
            <v>0</v>
          </cell>
          <cell r="T89">
            <v>1.520129628293598E-2</v>
          </cell>
          <cell r="U89">
            <v>0</v>
          </cell>
          <cell r="V89">
            <v>0</v>
          </cell>
          <cell r="W89">
            <v>0.18184813912812886</v>
          </cell>
          <cell r="X89">
            <v>0</v>
          </cell>
          <cell r="Y89">
            <v>0</v>
          </cell>
        </row>
        <row r="90">
          <cell r="G90">
            <v>2690.58</v>
          </cell>
          <cell r="H90">
            <v>0</v>
          </cell>
          <cell r="I90">
            <v>0</v>
          </cell>
          <cell r="J90">
            <v>0.74380480576780605</v>
          </cell>
          <cell r="K90">
            <v>0.74380480576780605</v>
          </cell>
          <cell r="N90">
            <v>23.56</v>
          </cell>
          <cell r="O90">
            <v>6.1</v>
          </cell>
          <cell r="P90">
            <v>42.4</v>
          </cell>
          <cell r="Q90">
            <v>847.03</v>
          </cell>
          <cell r="R90">
            <v>7.65</v>
          </cell>
          <cell r="S90">
            <v>0</v>
          </cell>
          <cell r="T90">
            <v>6.513109152632336E-3</v>
          </cell>
          <cell r="U90">
            <v>1.6863313171076931E-3</v>
          </cell>
          <cell r="V90">
            <v>1.1721384892682981E-2</v>
          </cell>
          <cell r="W90">
            <v>0.2341595435294638</v>
          </cell>
          <cell r="X90">
            <v>2.114825340307189E-3</v>
          </cell>
          <cell r="Y90">
            <v>0</v>
          </cell>
        </row>
        <row r="91">
          <cell r="G91">
            <v>591.45000000000005</v>
          </cell>
          <cell r="H91">
            <v>0</v>
          </cell>
          <cell r="I91">
            <v>1.3195029872081518E-3</v>
          </cell>
          <cell r="J91">
            <v>0.7212916468130337</v>
          </cell>
          <cell r="K91">
            <v>0.72261114980024199</v>
          </cell>
          <cell r="N91">
            <v>5.24</v>
          </cell>
          <cell r="O91">
            <v>2.5</v>
          </cell>
          <cell r="P91">
            <v>30</v>
          </cell>
          <cell r="Q91">
            <v>154.88</v>
          </cell>
          <cell r="R91">
            <v>34</v>
          </cell>
          <cell r="S91">
            <v>0.42</v>
          </cell>
          <cell r="T91">
            <v>6.4020330120099205E-3</v>
          </cell>
          <cell r="U91">
            <v>3.0544050629818325E-3</v>
          </cell>
          <cell r="V91">
            <v>3.6652860755781988E-2</v>
          </cell>
          <cell r="W91">
            <v>0.18922650246185047</v>
          </cell>
          <cell r="X91">
            <v>4.1539908856552919E-2</v>
          </cell>
          <cell r="Y91">
            <v>5.1314005058094778E-4</v>
          </cell>
        </row>
        <row r="92">
          <cell r="G92">
            <v>2238.58</v>
          </cell>
          <cell r="H92">
            <v>0</v>
          </cell>
          <cell r="I92">
            <v>5.0764433251363058E-4</v>
          </cell>
          <cell r="J92">
            <v>0.73741602441967025</v>
          </cell>
          <cell r="K92">
            <v>0.73792366875218385</v>
          </cell>
          <cell r="N92">
            <v>45.73</v>
          </cell>
          <cell r="O92">
            <v>0</v>
          </cell>
          <cell r="P92">
            <v>25</v>
          </cell>
          <cell r="Q92">
            <v>719.68</v>
          </cell>
          <cell r="R92">
            <v>0</v>
          </cell>
          <cell r="S92">
            <v>4.63</v>
          </cell>
          <cell r="T92">
            <v>1.5074399562239172E-2</v>
          </cell>
          <cell r="U92">
            <v>0</v>
          </cell>
          <cell r="V92">
            <v>8.2409794239225748E-3</v>
          </cell>
          <cell r="W92">
            <v>0.23723472287234393</v>
          </cell>
          <cell r="X92">
            <v>0</v>
          </cell>
          <cell r="Y92">
            <v>1.5262293893104609E-3</v>
          </cell>
        </row>
        <row r="93">
          <cell r="G93">
            <v>412.38</v>
          </cell>
          <cell r="H93">
            <v>0</v>
          </cell>
          <cell r="I93">
            <v>0</v>
          </cell>
          <cell r="J93">
            <v>0.75326051218353851</v>
          </cell>
          <cell r="K93">
            <v>0.75326051218353851</v>
          </cell>
          <cell r="N93">
            <v>8.01</v>
          </cell>
          <cell r="O93">
            <v>0</v>
          </cell>
          <cell r="P93">
            <v>10</v>
          </cell>
          <cell r="Q93">
            <v>117.07</v>
          </cell>
          <cell r="R93">
            <v>0</v>
          </cell>
          <cell r="S93">
            <v>0</v>
          </cell>
          <cell r="T93">
            <v>1.463120593285354E-2</v>
          </cell>
          <cell r="U93">
            <v>0</v>
          </cell>
          <cell r="V93">
            <v>1.8266174697694808E-2</v>
          </cell>
          <cell r="W93">
            <v>0.21384210718591309</v>
          </cell>
          <cell r="X93">
            <v>0</v>
          </cell>
          <cell r="Y93">
            <v>0</v>
          </cell>
        </row>
        <row r="94">
          <cell r="G94">
            <v>1946.33</v>
          </cell>
          <cell r="H94">
            <v>0</v>
          </cell>
          <cell r="I94">
            <v>9.043272789594402E-4</v>
          </cell>
          <cell r="J94">
            <v>0.70882120209891442</v>
          </cell>
          <cell r="K94">
            <v>0.70972552937787392</v>
          </cell>
          <cell r="N94">
            <v>20.2</v>
          </cell>
          <cell r="O94">
            <v>26.6</v>
          </cell>
          <cell r="P94">
            <v>20.93</v>
          </cell>
          <cell r="Q94">
            <v>489.65</v>
          </cell>
          <cell r="R94">
            <v>228.74</v>
          </cell>
          <cell r="S94">
            <v>9.92</v>
          </cell>
          <cell r="T94">
            <v>7.3658915463631824E-3</v>
          </cell>
          <cell r="U94">
            <v>9.6996393630327058E-3</v>
          </cell>
          <cell r="V94">
            <v>7.6320846567020503E-3</v>
          </cell>
          <cell r="W94">
            <v>0.17854994038003624</v>
          </cell>
          <cell r="X94">
            <v>8.3409605560154185E-2</v>
          </cell>
          <cell r="Y94">
            <v>3.6173091158377608E-3</v>
          </cell>
        </row>
        <row r="95">
          <cell r="G95">
            <v>1771.14</v>
          </cell>
          <cell r="H95">
            <v>0</v>
          </cell>
          <cell r="I95">
            <v>5.044333999306508E-3</v>
          </cell>
          <cell r="J95">
            <v>0.72607037300001653</v>
          </cell>
          <cell r="K95">
            <v>0.73111470699932302</v>
          </cell>
          <cell r="N95">
            <v>62.53</v>
          </cell>
          <cell r="O95">
            <v>0</v>
          </cell>
          <cell r="P95">
            <v>80</v>
          </cell>
          <cell r="Q95">
            <v>508.85</v>
          </cell>
          <cell r="R95">
            <v>0</v>
          </cell>
          <cell r="S95">
            <v>0</v>
          </cell>
          <cell r="T95">
            <v>2.5811964400706704E-2</v>
          </cell>
          <cell r="U95">
            <v>0</v>
          </cell>
          <cell r="V95">
            <v>3.3023463170582697E-2</v>
          </cell>
          <cell r="W95">
            <v>0.21004986542938758</v>
          </cell>
          <cell r="X95">
            <v>0</v>
          </cell>
          <cell r="Y95">
            <v>0</v>
          </cell>
        </row>
        <row r="96">
          <cell r="G96">
            <v>1721.862983</v>
          </cell>
          <cell r="H96">
            <v>0</v>
          </cell>
          <cell r="I96">
            <v>1.2753364241836765E-4</v>
          </cell>
          <cell r="J96">
            <v>0.64574146037918712</v>
          </cell>
          <cell r="K96">
            <v>0.64586899402160547</v>
          </cell>
          <cell r="N96">
            <v>39.94</v>
          </cell>
          <cell r="O96">
            <v>0</v>
          </cell>
          <cell r="P96">
            <v>29.790000000000006</v>
          </cell>
          <cell r="Q96">
            <v>548.71</v>
          </cell>
          <cell r="R96">
            <v>319.05023699999992</v>
          </cell>
          <cell r="S96">
            <v>6.61</v>
          </cell>
          <cell r="T96">
            <v>1.4981451994675304E-2</v>
          </cell>
          <cell r="U96">
            <v>0</v>
          </cell>
          <cell r="V96">
            <v>1.1174197669538744E-2</v>
          </cell>
          <cell r="W96">
            <v>0.20582054391583093</v>
          </cell>
          <cell r="X96">
            <v>0.11967540835015718</v>
          </cell>
          <cell r="Y96">
            <v>2.479404048192383E-3</v>
          </cell>
        </row>
        <row r="97">
          <cell r="G97">
            <v>30749.49</v>
          </cell>
          <cell r="H97">
            <v>0</v>
          </cell>
          <cell r="I97">
            <v>0</v>
          </cell>
          <cell r="J97">
            <v>0.64887400029542719</v>
          </cell>
          <cell r="N97">
            <v>571.23</v>
          </cell>
          <cell r="O97">
            <v>0</v>
          </cell>
          <cell r="P97">
            <v>3720.57</v>
          </cell>
          <cell r="Q97">
            <v>5512.42</v>
          </cell>
          <cell r="R97">
            <v>6716.23</v>
          </cell>
          <cell r="S97">
            <v>119.06</v>
          </cell>
          <cell r="T97">
            <v>1.2054063179218807E-2</v>
          </cell>
          <cell r="U97">
            <v>0</v>
          </cell>
          <cell r="V97">
            <v>7.8511257886851385E-2</v>
          </cell>
          <cell r="W97">
            <v>0.11632277532760768</v>
          </cell>
          <cell r="X97">
            <v>0.14172550591909513</v>
          </cell>
          <cell r="Y97">
            <v>2.5123973917997849E-3</v>
          </cell>
        </row>
        <row r="98">
          <cell r="G98">
            <v>23216.33</v>
          </cell>
          <cell r="H98">
            <v>0</v>
          </cell>
          <cell r="I98">
            <v>0</v>
          </cell>
          <cell r="J98">
            <v>0.92377750234263556</v>
          </cell>
          <cell r="K98">
            <v>0.92377750234263556</v>
          </cell>
          <cell r="N98">
            <v>244.26</v>
          </cell>
          <cell r="O98">
            <v>0</v>
          </cell>
          <cell r="P98">
            <v>775.96</v>
          </cell>
          <cell r="Q98">
            <v>800.2</v>
          </cell>
          <cell r="R98">
            <v>95.2</v>
          </cell>
          <cell r="S98">
            <v>0</v>
          </cell>
          <cell r="T98">
            <v>9.7191025766007015E-3</v>
          </cell>
          <cell r="U98">
            <v>0</v>
          </cell>
          <cell r="V98">
            <v>3.0875439430684846E-2</v>
          </cell>
          <cell r="W98">
            <v>3.1839948750494888E-2</v>
          </cell>
          <cell r="X98">
            <v>3.7880068995839958E-3</v>
          </cell>
          <cell r="Y98">
            <v>0</v>
          </cell>
        </row>
        <row r="99">
          <cell r="G99">
            <v>1045.26</v>
          </cell>
          <cell r="H99">
            <v>0</v>
          </cell>
          <cell r="I99">
            <v>1.0148763965122081E-2</v>
          </cell>
          <cell r="J99">
            <v>0.87385932121683674</v>
          </cell>
          <cell r="K99">
            <v>0.88400808518195884</v>
          </cell>
          <cell r="N99">
            <v>38.340000000000003</v>
          </cell>
          <cell r="O99">
            <v>0</v>
          </cell>
          <cell r="P99">
            <v>11</v>
          </cell>
          <cell r="Q99">
            <v>87.81</v>
          </cell>
          <cell r="R99">
            <v>0</v>
          </cell>
          <cell r="S99">
            <v>0</v>
          </cell>
          <cell r="T99">
            <v>3.242530086856505E-2</v>
          </cell>
          <cell r="U99">
            <v>0</v>
          </cell>
          <cell r="V99">
            <v>9.3030336346952413E-3</v>
          </cell>
          <cell r="W99">
            <v>7.4263580314780822E-2</v>
          </cell>
          <cell r="X99">
            <v>0</v>
          </cell>
          <cell r="Y99">
            <v>0</v>
          </cell>
        </row>
        <row r="100">
          <cell r="G100">
            <v>2700.1481099656357</v>
          </cell>
          <cell r="H100">
            <v>0</v>
          </cell>
          <cell r="I100">
            <v>0</v>
          </cell>
          <cell r="J100">
            <v>0.8351038682775993</v>
          </cell>
          <cell r="K100">
            <v>0.8351038682775993</v>
          </cell>
          <cell r="N100">
            <v>41.03</v>
          </cell>
          <cell r="O100">
            <v>0</v>
          </cell>
          <cell r="P100">
            <v>83.64</v>
          </cell>
          <cell r="Q100">
            <v>368.71</v>
          </cell>
          <cell r="R100">
            <v>39.78</v>
          </cell>
          <cell r="S100">
            <v>0</v>
          </cell>
          <cell r="T100">
            <v>1.268978971522639E-2</v>
          </cell>
          <cell r="U100">
            <v>0</v>
          </cell>
          <cell r="V100">
            <v>2.5868243036352309E-2</v>
          </cell>
          <cell r="W100">
            <v>0.11403491020963008</v>
          </cell>
          <cell r="X100">
            <v>1.2303188761191953E-2</v>
          </cell>
          <cell r="Y100">
            <v>0</v>
          </cell>
        </row>
        <row r="101">
          <cell r="G101">
            <v>184918.01</v>
          </cell>
          <cell r="H101">
            <v>1.5442708134302045E-2</v>
          </cell>
          <cell r="I101">
            <v>4.1208388510747661E-4</v>
          </cell>
          <cell r="J101">
            <v>0.511492834189194</v>
          </cell>
          <cell r="K101">
            <v>0.52734762620860354</v>
          </cell>
          <cell r="N101">
            <v>5197.3</v>
          </cell>
          <cell r="O101">
            <v>0</v>
          </cell>
          <cell r="P101">
            <v>9237.23</v>
          </cell>
          <cell r="Q101">
            <v>71081.13</v>
          </cell>
          <cell r="R101">
            <v>79789.59</v>
          </cell>
          <cell r="S101">
            <v>433.5</v>
          </cell>
          <cell r="T101">
            <v>1.4821616443384693E-2</v>
          </cell>
          <cell r="U101">
            <v>0</v>
          </cell>
          <cell r="V101">
            <v>2.6342654851427932E-2</v>
          </cell>
          <cell r="W101">
            <v>0.20270856891508382</v>
          </cell>
          <cell r="X101">
            <v>0.22754328192617759</v>
          </cell>
          <cell r="Y101">
            <v>1.2362516553224298E-3</v>
          </cell>
        </row>
        <row r="102">
          <cell r="G102">
            <v>3050.08</v>
          </cell>
          <cell r="H102">
            <v>0</v>
          </cell>
          <cell r="I102">
            <v>0</v>
          </cell>
          <cell r="J102">
            <v>0.94812199056876501</v>
          </cell>
          <cell r="K102">
            <v>0.94812199056876501</v>
          </cell>
          <cell r="N102">
            <v>72.52</v>
          </cell>
          <cell r="O102">
            <v>0</v>
          </cell>
          <cell r="P102">
            <v>0.5</v>
          </cell>
          <cell r="Q102">
            <v>93.45</v>
          </cell>
          <cell r="R102">
            <v>0.42</v>
          </cell>
          <cell r="S102">
            <v>0</v>
          </cell>
          <cell r="T102">
            <v>2.2542951908162027E-2</v>
          </cell>
          <cell r="U102">
            <v>0</v>
          </cell>
          <cell r="V102">
            <v>1.5542575777828207E-4</v>
          </cell>
          <cell r="W102">
            <v>2.9049074128760916E-2</v>
          </cell>
          <cell r="X102">
            <v>1.3055763653375691E-4</v>
          </cell>
          <cell r="Y102">
            <v>0</v>
          </cell>
        </row>
        <row r="103">
          <cell r="G103">
            <v>1604.68</v>
          </cell>
          <cell r="H103">
            <v>0</v>
          </cell>
          <cell r="I103">
            <v>1.9992379375391028E-3</v>
          </cell>
          <cell r="J103">
            <v>0.75285655820604858</v>
          </cell>
          <cell r="K103">
            <v>0.75485579614358767</v>
          </cell>
          <cell r="N103">
            <v>50.39</v>
          </cell>
          <cell r="O103">
            <v>0</v>
          </cell>
          <cell r="P103">
            <v>2.19</v>
          </cell>
          <cell r="Q103">
            <v>461.98</v>
          </cell>
          <cell r="R103">
            <v>6.57</v>
          </cell>
          <cell r="S103">
            <v>0</v>
          </cell>
          <cell r="T103">
            <v>2.3703905805316564E-2</v>
          </cell>
          <cell r="U103">
            <v>0</v>
          </cell>
          <cell r="V103">
            <v>1.0301955489907377E-3</v>
          </cell>
          <cell r="W103">
            <v>0.21731951585513287</v>
          </cell>
          <cell r="X103">
            <v>3.090586646972213E-3</v>
          </cell>
          <cell r="Y103">
            <v>0</v>
          </cell>
        </row>
        <row r="104">
          <cell r="G104">
            <v>204.48</v>
          </cell>
          <cell r="H104">
            <v>0</v>
          </cell>
          <cell r="I104">
            <v>0</v>
          </cell>
          <cell r="J104">
            <v>0.65620487147395778</v>
          </cell>
          <cell r="K104">
            <v>0.65620487147395778</v>
          </cell>
          <cell r="N104">
            <v>4.88</v>
          </cell>
          <cell r="O104">
            <v>0</v>
          </cell>
          <cell r="P104">
            <v>0</v>
          </cell>
          <cell r="Q104">
            <v>102.25</v>
          </cell>
          <cell r="R104">
            <v>0</v>
          </cell>
          <cell r="S104">
            <v>0</v>
          </cell>
          <cell r="T104">
            <v>1.5660601392766597E-2</v>
          </cell>
          <cell r="U104">
            <v>0</v>
          </cell>
          <cell r="V104">
            <v>0</v>
          </cell>
          <cell r="W104">
            <v>0.32813452713327557</v>
          </cell>
          <cell r="X104">
            <v>0</v>
          </cell>
          <cell r="Y104">
            <v>0</v>
          </cell>
        </row>
        <row r="105">
          <cell r="G105">
            <v>2594.1513007034</v>
          </cell>
          <cell r="H105">
            <v>0</v>
          </cell>
          <cell r="I105">
            <v>0</v>
          </cell>
          <cell r="J105">
            <v>0.80456979539453322</v>
          </cell>
          <cell r="K105">
            <v>0.80456979539453322</v>
          </cell>
          <cell r="N105">
            <v>59.47</v>
          </cell>
          <cell r="O105">
            <v>0</v>
          </cell>
          <cell r="P105">
            <v>0</v>
          </cell>
          <cell r="Q105">
            <v>570.65</v>
          </cell>
          <cell r="R105">
            <v>0</v>
          </cell>
          <cell r="S105">
            <v>0</v>
          </cell>
          <cell r="T105">
            <v>1.8444477667566669E-2</v>
          </cell>
          <cell r="U105">
            <v>0</v>
          </cell>
          <cell r="V105">
            <v>0</v>
          </cell>
          <cell r="W105">
            <v>0.17698572693790013</v>
          </cell>
          <cell r="X105">
            <v>0</v>
          </cell>
          <cell r="Y105">
            <v>0</v>
          </cell>
        </row>
        <row r="106">
          <cell r="G106">
            <v>1247.6300000000001</v>
          </cell>
          <cell r="H106">
            <v>0</v>
          </cell>
          <cell r="I106">
            <v>0</v>
          </cell>
          <cell r="J106">
            <v>0.68395892836585115</v>
          </cell>
          <cell r="K106">
            <v>0.68395892836585115</v>
          </cell>
          <cell r="N106">
            <v>30.7</v>
          </cell>
          <cell r="O106">
            <v>0</v>
          </cell>
          <cell r="P106">
            <v>10.6</v>
          </cell>
          <cell r="Q106">
            <v>535.20000000000005</v>
          </cell>
          <cell r="R106">
            <v>0</v>
          </cell>
          <cell r="S106">
            <v>0</v>
          </cell>
          <cell r="T106">
            <v>1.6829940848514083E-2</v>
          </cell>
          <cell r="U106">
            <v>0</v>
          </cell>
          <cell r="V106">
            <v>5.8109893483468825E-3</v>
          </cell>
          <cell r="W106">
            <v>0.29340014143728793</v>
          </cell>
          <cell r="X106">
            <v>0</v>
          </cell>
          <cell r="Y106">
            <v>0</v>
          </cell>
        </row>
        <row r="107">
          <cell r="G107">
            <v>2018.88</v>
          </cell>
          <cell r="H107">
            <v>0</v>
          </cell>
          <cell r="I107">
            <v>1.9871817823767408E-3</v>
          </cell>
          <cell r="J107">
            <v>0.72087435998424576</v>
          </cell>
          <cell r="K107">
            <v>0.72286154176662254</v>
          </cell>
          <cell r="N107">
            <v>28.54</v>
          </cell>
          <cell r="O107">
            <v>11.8</v>
          </cell>
          <cell r="P107">
            <v>225.2</v>
          </cell>
          <cell r="Q107">
            <v>479.62</v>
          </cell>
          <cell r="R107">
            <v>3.61</v>
          </cell>
          <cell r="S107">
            <v>25.25</v>
          </cell>
          <cell r="T107">
            <v>1.0218769021447241E-2</v>
          </cell>
          <cell r="U107">
            <v>4.2249991048730713E-3</v>
          </cell>
          <cell r="V107">
            <v>8.0633033764187761E-2</v>
          </cell>
          <cell r="W107">
            <v>0.17172831107451036</v>
          </cell>
          <cell r="X107">
            <v>1.29256328547388E-3</v>
          </cell>
          <cell r="Y107">
            <v>9.040781982885172E-3</v>
          </cell>
        </row>
        <row r="108">
          <cell r="G108">
            <v>454.09621500669135</v>
          </cell>
          <cell r="H108">
            <v>0</v>
          </cell>
          <cell r="I108">
            <v>5.4244752937889183E-3</v>
          </cell>
          <cell r="J108">
            <v>0.70855630711399598</v>
          </cell>
          <cell r="K108">
            <v>0.71398078240778484</v>
          </cell>
          <cell r="N108">
            <v>10.72</v>
          </cell>
          <cell r="O108">
            <v>0</v>
          </cell>
          <cell r="P108">
            <v>6.7</v>
          </cell>
          <cell r="Q108">
            <v>164.49</v>
          </cell>
          <cell r="R108">
            <v>0</v>
          </cell>
          <cell r="S108">
            <v>0</v>
          </cell>
          <cell r="T108">
            <v>1.6855181202729625E-2</v>
          </cell>
          <cell r="U108">
            <v>0</v>
          </cell>
          <cell r="V108">
            <v>1.0534488251706015E-2</v>
          </cell>
          <cell r="W108">
            <v>0.2586295481377795</v>
          </cell>
          <cell r="X108">
            <v>0</v>
          </cell>
          <cell r="Y108">
            <v>0</v>
          </cell>
        </row>
        <row r="109">
          <cell r="G109">
            <v>877.29</v>
          </cell>
          <cell r="H109">
            <v>0</v>
          </cell>
          <cell r="I109">
            <v>0</v>
          </cell>
          <cell r="J109">
            <v>0.83206715037700962</v>
          </cell>
          <cell r="K109">
            <v>0.83206715037700962</v>
          </cell>
          <cell r="N109">
            <v>14.43</v>
          </cell>
          <cell r="O109">
            <v>0</v>
          </cell>
          <cell r="P109">
            <v>0.2</v>
          </cell>
          <cell r="Q109">
            <v>159.71</v>
          </cell>
          <cell r="R109">
            <v>0</v>
          </cell>
          <cell r="S109">
            <v>2.72</v>
          </cell>
          <cell r="T109">
            <v>1.3686157348129181E-2</v>
          </cell>
          <cell r="U109">
            <v>0</v>
          </cell>
          <cell r="V109">
            <v>1.8969033053540098E-4</v>
          </cell>
          <cell r="W109">
            <v>0.15147721344904447</v>
          </cell>
          <cell r="X109">
            <v>0</v>
          </cell>
          <cell r="Y109">
            <v>2.5797884952814534E-3</v>
          </cell>
        </row>
        <row r="110">
          <cell r="G110">
            <v>2295.98</v>
          </cell>
          <cell r="H110">
            <v>0</v>
          </cell>
          <cell r="I110">
            <v>9.5111238914766128E-3</v>
          </cell>
          <cell r="J110">
            <v>0.6133454143958158</v>
          </cell>
          <cell r="K110">
            <v>0.62285653828729237</v>
          </cell>
          <cell r="N110">
            <v>34.71</v>
          </cell>
          <cell r="O110">
            <v>0</v>
          </cell>
          <cell r="P110">
            <v>180</v>
          </cell>
          <cell r="Q110">
            <v>1175.52</v>
          </cell>
          <cell r="R110">
            <v>0</v>
          </cell>
          <cell r="S110">
            <v>0</v>
          </cell>
          <cell r="T110">
            <v>9.4161754213677468E-3</v>
          </cell>
          <cell r="U110">
            <v>0</v>
          </cell>
          <cell r="V110">
            <v>4.8830641770273533E-2</v>
          </cell>
          <cell r="W110">
            <v>0.31889664452106636</v>
          </cell>
          <cell r="X110">
            <v>0</v>
          </cell>
          <cell r="Y110">
            <v>0</v>
          </cell>
        </row>
        <row r="111">
          <cell r="G111">
            <v>1943.5861442174273</v>
          </cell>
          <cell r="H111">
            <v>0</v>
          </cell>
          <cell r="I111">
            <v>2.6143428924412155E-3</v>
          </cell>
          <cell r="J111">
            <v>0.6513368311078237</v>
          </cell>
          <cell r="K111">
            <v>0.65395117400026492</v>
          </cell>
          <cell r="N111">
            <v>44.71</v>
          </cell>
          <cell r="O111">
            <v>0</v>
          </cell>
          <cell r="P111">
            <v>192.32999999999998</v>
          </cell>
          <cell r="Q111">
            <v>662.36</v>
          </cell>
          <cell r="R111">
            <v>129.08000000000001</v>
          </cell>
          <cell r="S111">
            <v>0</v>
          </cell>
          <cell r="T111">
            <v>1.5043406785205502E-2</v>
          </cell>
          <cell r="U111">
            <v>0</v>
          </cell>
          <cell r="V111">
            <v>6.4712557078921359E-2</v>
          </cell>
          <cell r="W111">
            <v>0.22286179642694512</v>
          </cell>
          <cell r="X111">
            <v>4.3431065708663084E-2</v>
          </cell>
          <cell r="Y111">
            <v>0</v>
          </cell>
        </row>
        <row r="112">
          <cell r="G112">
            <v>711.3436999999999</v>
          </cell>
          <cell r="H112">
            <v>0</v>
          </cell>
          <cell r="I112">
            <v>0</v>
          </cell>
          <cell r="J112">
            <v>0.54918226048771002</v>
          </cell>
          <cell r="K112">
            <v>0.54918226048771002</v>
          </cell>
          <cell r="N112">
            <v>13.69</v>
          </cell>
          <cell r="O112">
            <v>0</v>
          </cell>
          <cell r="P112">
            <v>1.2</v>
          </cell>
          <cell r="Q112">
            <v>566.24</v>
          </cell>
          <cell r="R112">
            <v>2.804300000000012</v>
          </cell>
          <cell r="S112">
            <v>0</v>
          </cell>
          <cell r="T112">
            <v>1.0569159670742498E-2</v>
          </cell>
          <cell r="U112">
            <v>0</v>
          </cell>
          <cell r="V112">
            <v>9.2644204564579973E-4</v>
          </cell>
          <cell r="W112">
            <v>0.43715711993873135</v>
          </cell>
          <cell r="X112">
            <v>2.1650178571704396E-3</v>
          </cell>
          <cell r="Y112">
            <v>0</v>
          </cell>
        </row>
        <row r="113">
          <cell r="G113">
            <v>11156.16</v>
          </cell>
          <cell r="H113">
            <v>0</v>
          </cell>
          <cell r="I113">
            <v>3.0765365843890346E-4</v>
          </cell>
          <cell r="J113">
            <v>0.67666146628825874</v>
          </cell>
          <cell r="K113">
            <v>0.67696911994669762</v>
          </cell>
          <cell r="N113">
            <v>171.55</v>
          </cell>
          <cell r="O113">
            <v>0</v>
          </cell>
          <cell r="P113">
            <v>94.45</v>
          </cell>
          <cell r="Q113">
            <v>4186.93</v>
          </cell>
          <cell r="R113">
            <v>844.09</v>
          </cell>
          <cell r="S113">
            <v>26.39</v>
          </cell>
          <cell r="T113">
            <v>1.0409858995107275E-2</v>
          </cell>
          <cell r="U113">
            <v>0</v>
          </cell>
          <cell r="V113">
            <v>5.7313388638174419E-3</v>
          </cell>
          <cell r="W113">
            <v>0.2540679156070213</v>
          </cell>
          <cell r="X113">
            <v>5.1220389852405131E-2</v>
          </cell>
          <cell r="Y113">
            <v>1.6013767349512154E-3</v>
          </cell>
        </row>
        <row r="114">
          <cell r="G114">
            <v>89.262295327764818</v>
          </cell>
          <cell r="H114">
            <v>0</v>
          </cell>
          <cell r="I114">
            <v>0</v>
          </cell>
          <cell r="J114">
            <v>0.56850512975069134</v>
          </cell>
          <cell r="K114">
            <v>0.56850512975069134</v>
          </cell>
          <cell r="N114">
            <v>2.06</v>
          </cell>
          <cell r="O114">
            <v>0</v>
          </cell>
          <cell r="P114">
            <v>0</v>
          </cell>
          <cell r="Q114">
            <v>65.69</v>
          </cell>
          <cell r="R114">
            <v>0</v>
          </cell>
          <cell r="S114">
            <v>0</v>
          </cell>
          <cell r="T114">
            <v>1.3119991626768643E-2</v>
          </cell>
          <cell r="U114">
            <v>0</v>
          </cell>
          <cell r="V114">
            <v>0</v>
          </cell>
          <cell r="W114">
            <v>0.41837487862253986</v>
          </cell>
          <cell r="X114">
            <v>0</v>
          </cell>
          <cell r="Y114">
            <v>0</v>
          </cell>
        </row>
        <row r="115">
          <cell r="G115">
            <v>661.05</v>
          </cell>
          <cell r="H115">
            <v>0</v>
          </cell>
          <cell r="I115">
            <v>0</v>
          </cell>
          <cell r="J115">
            <v>0.81923634606089901</v>
          </cell>
          <cell r="K115">
            <v>0.81923634606089901</v>
          </cell>
          <cell r="N115">
            <v>17.63</v>
          </cell>
          <cell r="O115">
            <v>0</v>
          </cell>
          <cell r="P115">
            <v>0</v>
          </cell>
          <cell r="Q115">
            <v>128.22999999999999</v>
          </cell>
          <cell r="R115">
            <v>0</v>
          </cell>
          <cell r="S115">
            <v>0</v>
          </cell>
          <cell r="T115">
            <v>2.1848781152792752E-2</v>
          </cell>
          <cell r="U115">
            <v>0</v>
          </cell>
          <cell r="V115">
            <v>0</v>
          </cell>
          <cell r="W115">
            <v>0.15891487278630825</v>
          </cell>
          <cell r="X115">
            <v>0</v>
          </cell>
          <cell r="Y115">
            <v>0</v>
          </cell>
        </row>
        <row r="116">
          <cell r="G116">
            <v>98.67</v>
          </cell>
          <cell r="H116">
            <v>0</v>
          </cell>
          <cell r="I116">
            <v>0</v>
          </cell>
          <cell r="J116">
            <v>0.74591775022679163</v>
          </cell>
          <cell r="K116">
            <v>0.74591775022679163</v>
          </cell>
          <cell r="N116">
            <v>2.61</v>
          </cell>
          <cell r="O116">
            <v>0</v>
          </cell>
          <cell r="P116">
            <v>0</v>
          </cell>
          <cell r="Q116">
            <v>31</v>
          </cell>
          <cell r="R116">
            <v>0</v>
          </cell>
          <cell r="S116">
            <v>0</v>
          </cell>
          <cell r="T116">
            <v>1.9730873903840339E-2</v>
          </cell>
          <cell r="U116">
            <v>0</v>
          </cell>
          <cell r="V116">
            <v>0</v>
          </cell>
          <cell r="W116">
            <v>0.23435137586936799</v>
          </cell>
          <cell r="X116">
            <v>0</v>
          </cell>
          <cell r="Y116">
            <v>0</v>
          </cell>
        </row>
        <row r="117">
          <cell r="G117">
            <v>1182.8663300000001</v>
          </cell>
          <cell r="H117">
            <v>0</v>
          </cell>
          <cell r="I117">
            <v>6.8581711403512555E-4</v>
          </cell>
          <cell r="J117">
            <v>0.65353190282944917</v>
          </cell>
          <cell r="K117">
            <v>0.65421771994348421</v>
          </cell>
          <cell r="N117">
            <v>18.07</v>
          </cell>
          <cell r="O117">
            <v>0</v>
          </cell>
          <cell r="P117">
            <v>36.79</v>
          </cell>
          <cell r="Q117">
            <v>388.68</v>
          </cell>
          <cell r="R117">
            <v>179.79586999999998</v>
          </cell>
          <cell r="S117">
            <v>1.86</v>
          </cell>
          <cell r="T117">
            <v>9.9941252021086436E-3</v>
          </cell>
          <cell r="U117">
            <v>0</v>
          </cell>
          <cell r="V117">
            <v>2.0347751310767957E-2</v>
          </cell>
          <cell r="W117">
            <v>0.21497048055094564</v>
          </cell>
          <cell r="X117">
            <v>9.9441197321640806E-2</v>
          </cell>
          <cell r="Y117">
            <v>1.0287256710526883E-3</v>
          </cell>
        </row>
        <row r="118">
          <cell r="G118">
            <v>1700.12</v>
          </cell>
          <cell r="H118">
            <v>0</v>
          </cell>
          <cell r="I118">
            <v>5.641656875361346E-3</v>
          </cell>
          <cell r="J118">
            <v>0.78704377179731078</v>
          </cell>
          <cell r="K118">
            <v>0.792685428672672</v>
          </cell>
          <cell r="N118">
            <v>23.42</v>
          </cell>
          <cell r="O118">
            <v>0</v>
          </cell>
          <cell r="P118">
            <v>0</v>
          </cell>
          <cell r="Q118">
            <v>421.22</v>
          </cell>
          <cell r="R118">
            <v>0</v>
          </cell>
          <cell r="S118">
            <v>0</v>
          </cell>
          <cell r="T118">
            <v>1.0919636695947334E-2</v>
          </cell>
          <cell r="U118">
            <v>0</v>
          </cell>
          <cell r="V118">
            <v>0</v>
          </cell>
          <cell r="W118">
            <v>0.19639493463138069</v>
          </cell>
          <cell r="X118">
            <v>0</v>
          </cell>
          <cell r="Y118">
            <v>0</v>
          </cell>
        </row>
        <row r="119">
          <cell r="G119">
            <v>847.05632918933088</v>
          </cell>
          <cell r="H119">
            <v>0</v>
          </cell>
          <cell r="I119">
            <v>2.1498151094866431E-3</v>
          </cell>
          <cell r="J119">
            <v>0.69824037530494221</v>
          </cell>
          <cell r="K119">
            <v>0.70039019041442896</v>
          </cell>
          <cell r="N119">
            <v>14.18</v>
          </cell>
          <cell r="O119">
            <v>0</v>
          </cell>
          <cell r="P119">
            <v>29.8</v>
          </cell>
          <cell r="Q119">
            <v>318.37</v>
          </cell>
          <cell r="R119">
            <v>0</v>
          </cell>
          <cell r="S119">
            <v>0</v>
          </cell>
          <cell r="T119">
            <v>1.1724760866354074E-2</v>
          </cell>
          <cell r="U119">
            <v>0</v>
          </cell>
          <cell r="V119">
            <v>2.4640188562577676E-2</v>
          </cell>
          <cell r="W119">
            <v>0.26324486015663945</v>
          </cell>
          <cell r="X119">
            <v>0</v>
          </cell>
          <cell r="Y119">
            <v>0</v>
          </cell>
        </row>
        <row r="120">
          <cell r="G120">
            <v>671.27286880783504</v>
          </cell>
          <cell r="H120">
            <v>0</v>
          </cell>
          <cell r="I120">
            <v>2.7412757485802732E-4</v>
          </cell>
          <cell r="J120">
            <v>0.68126070055211441</v>
          </cell>
          <cell r="K120">
            <v>0.68153482812697241</v>
          </cell>
          <cell r="N120">
            <v>13.24</v>
          </cell>
          <cell r="O120">
            <v>0.5</v>
          </cell>
          <cell r="P120">
            <v>13.2</v>
          </cell>
          <cell r="Q120">
            <v>252.48</v>
          </cell>
          <cell r="R120">
            <v>28.81</v>
          </cell>
          <cell r="S120">
            <v>5.44</v>
          </cell>
          <cell r="T120">
            <v>1.344240404118623E-2</v>
          </cell>
          <cell r="U120">
            <v>5.0764365714449507E-4</v>
          </cell>
          <cell r="V120">
            <v>1.3401792548614668E-2</v>
          </cell>
          <cell r="W120">
            <v>0.25633974111168423</v>
          </cell>
          <cell r="X120">
            <v>2.9250427524665803E-2</v>
          </cell>
          <cell r="Y120">
            <v>5.523162989732106E-3</v>
          </cell>
        </row>
        <row r="121">
          <cell r="G121">
            <v>1982.47</v>
          </cell>
          <cell r="H121">
            <v>0</v>
          </cell>
          <cell r="I121">
            <v>0</v>
          </cell>
          <cell r="J121">
            <v>0.47413900315698843</v>
          </cell>
          <cell r="K121">
            <v>0.47413900315698843</v>
          </cell>
          <cell r="N121">
            <v>52.46</v>
          </cell>
          <cell r="O121">
            <v>0</v>
          </cell>
          <cell r="P121">
            <v>271.56</v>
          </cell>
          <cell r="Q121">
            <v>1843.9</v>
          </cell>
          <cell r="R121">
            <v>30.81</v>
          </cell>
          <cell r="S121">
            <v>0</v>
          </cell>
          <cell r="T121">
            <v>1.2546637328996461E-2</v>
          </cell>
          <cell r="U121">
            <v>0</v>
          </cell>
          <cell r="V121">
            <v>6.4947861857839864E-2</v>
          </cell>
          <cell r="W121">
            <v>0.44099779967473457</v>
          </cell>
          <cell r="X121">
            <v>7.3686979814407347E-3</v>
          </cell>
          <cell r="Y121">
            <v>0</v>
          </cell>
        </row>
        <row r="122">
          <cell r="G122">
            <v>3001.28</v>
          </cell>
          <cell r="H122">
            <v>0</v>
          </cell>
          <cell r="I122">
            <v>0</v>
          </cell>
          <cell r="J122">
            <v>0.71404644080700408</v>
          </cell>
          <cell r="K122">
            <v>0.71404644080700408</v>
          </cell>
          <cell r="N122">
            <v>41.98</v>
          </cell>
          <cell r="O122">
            <v>0</v>
          </cell>
          <cell r="P122">
            <v>59.68</v>
          </cell>
          <cell r="Q122">
            <v>635.30999999999995</v>
          </cell>
          <cell r="R122">
            <v>464.95</v>
          </cell>
          <cell r="S122">
            <v>0</v>
          </cell>
          <cell r="T122">
            <v>9.9876284735439646E-3</v>
          </cell>
          <cell r="U122">
            <v>0</v>
          </cell>
          <cell r="V122">
            <v>1.4198705748001521E-2</v>
          </cell>
          <cell r="W122">
            <v>0.15114912447658924</v>
          </cell>
          <cell r="X122">
            <v>0.11061810049486104</v>
          </cell>
          <cell r="Y122">
            <v>0</v>
          </cell>
        </row>
        <row r="123">
          <cell r="G123">
            <v>1518.2332464444992</v>
          </cell>
          <cell r="H123">
            <v>0</v>
          </cell>
          <cell r="I123">
            <v>0</v>
          </cell>
          <cell r="J123">
            <v>0.70867218664443754</v>
          </cell>
          <cell r="K123">
            <v>0.70867218664443754</v>
          </cell>
          <cell r="N123">
            <v>32.29</v>
          </cell>
          <cell r="O123">
            <v>0</v>
          </cell>
          <cell r="P123">
            <v>17.32</v>
          </cell>
          <cell r="Q123">
            <v>502.27</v>
          </cell>
          <cell r="R123">
            <v>72.25</v>
          </cell>
          <cell r="S123">
            <v>0</v>
          </cell>
          <cell r="T123">
            <v>1.5072140568873654E-2</v>
          </cell>
          <cell r="U123">
            <v>0</v>
          </cell>
          <cell r="V123">
            <v>8.0845300295104266E-3</v>
          </cell>
          <cell r="W123">
            <v>0.23444670311329111</v>
          </cell>
          <cell r="X123">
            <v>3.372443964388732E-2</v>
          </cell>
          <cell r="Y123">
            <v>0</v>
          </cell>
        </row>
        <row r="124">
          <cell r="G124">
            <v>177.5</v>
          </cell>
          <cell r="H124">
            <v>0</v>
          </cell>
          <cell r="I124">
            <v>0</v>
          </cell>
          <cell r="J124">
            <v>0.76544913536590631</v>
          </cell>
          <cell r="K124">
            <v>0.76544913536590631</v>
          </cell>
          <cell r="N124">
            <v>5.68</v>
          </cell>
          <cell r="O124">
            <v>0</v>
          </cell>
          <cell r="P124">
            <v>0</v>
          </cell>
          <cell r="Q124">
            <v>48.71</v>
          </cell>
          <cell r="R124">
            <v>0</v>
          </cell>
          <cell r="S124">
            <v>0</v>
          </cell>
          <cell r="T124">
            <v>2.4494372331709001E-2</v>
          </cell>
          <cell r="U124">
            <v>0</v>
          </cell>
          <cell r="V124">
            <v>0</v>
          </cell>
          <cell r="W124">
            <v>0.21005649230238477</v>
          </cell>
          <cell r="X124">
            <v>0</v>
          </cell>
          <cell r="Y124">
            <v>0</v>
          </cell>
        </row>
        <row r="125">
          <cell r="G125">
            <v>1739.36</v>
          </cell>
          <cell r="H125">
            <v>0</v>
          </cell>
          <cell r="I125">
            <v>7.7821319091110196E-4</v>
          </cell>
          <cell r="J125">
            <v>0.68632477957210114</v>
          </cell>
          <cell r="K125">
            <v>0.68710299276301234</v>
          </cell>
          <cell r="N125">
            <v>45.28</v>
          </cell>
          <cell r="O125">
            <v>0</v>
          </cell>
          <cell r="P125">
            <v>2.27</v>
          </cell>
          <cell r="Q125">
            <v>709.79</v>
          </cell>
          <cell r="R125">
            <v>28.84</v>
          </cell>
          <cell r="S125">
            <v>5.9</v>
          </cell>
          <cell r="T125">
            <v>1.7887052428657207E-2</v>
          </cell>
          <cell r="U125">
            <v>0</v>
          </cell>
          <cell r="V125">
            <v>8.967228138924881E-4</v>
          </cell>
          <cell r="W125">
            <v>0.28038981765319343</v>
          </cell>
          <cell r="X125">
            <v>1.1392725089277248E-2</v>
          </cell>
          <cell r="Y125">
            <v>2.3306892519672599E-3</v>
          </cell>
        </row>
        <row r="126">
          <cell r="G126">
            <v>721.74</v>
          </cell>
          <cell r="H126">
            <v>0</v>
          </cell>
          <cell r="I126">
            <v>1.0318444056511328E-3</v>
          </cell>
          <cell r="J126">
            <v>0.46734764071048002</v>
          </cell>
          <cell r="K126">
            <v>0.46837948511613114</v>
          </cell>
          <cell r="N126">
            <v>24.16</v>
          </cell>
          <cell r="O126">
            <v>0</v>
          </cell>
          <cell r="P126">
            <v>71.2</v>
          </cell>
          <cell r="Q126">
            <v>460.64</v>
          </cell>
          <cell r="R126">
            <v>258.39999999999998</v>
          </cell>
          <cell r="S126">
            <v>4.79</v>
          </cell>
          <cell r="T126">
            <v>1.5678843295931676E-2</v>
          </cell>
          <cell r="U126">
            <v>0</v>
          </cell>
          <cell r="V126">
            <v>4.6205862693308584E-2</v>
          </cell>
          <cell r="W126">
            <v>0.29893635661580992</v>
          </cell>
          <cell r="X126">
            <v>0.16769093988695136</v>
          </cell>
          <cell r="Y126">
            <v>3.1085123918672491E-3</v>
          </cell>
        </row>
        <row r="127">
          <cell r="G127">
            <v>6521.5135855381777</v>
          </cell>
          <cell r="H127">
            <v>0</v>
          </cell>
          <cell r="I127">
            <v>6.0233680502147003E-4</v>
          </cell>
          <cell r="J127">
            <v>0.79296284643077186</v>
          </cell>
          <cell r="K127">
            <v>0.79356518323579328</v>
          </cell>
          <cell r="N127">
            <v>44.6</v>
          </cell>
          <cell r="O127">
            <v>0</v>
          </cell>
          <cell r="P127">
            <v>2.2999999999999998</v>
          </cell>
          <cell r="Q127">
            <v>1622.1200000000001</v>
          </cell>
          <cell r="R127">
            <v>12.61</v>
          </cell>
          <cell r="S127">
            <v>14.85</v>
          </cell>
          <cell r="T127">
            <v>5.427115455344962E-3</v>
          </cell>
          <cell r="U127">
            <v>0</v>
          </cell>
          <cell r="V127">
            <v>2.7987366697967292E-4</v>
          </cell>
          <cell r="W127">
            <v>0.19738637942655091</v>
          </cell>
          <cell r="X127">
            <v>1.5344378002668153E-3</v>
          </cell>
          <cell r="Y127">
            <v>1.8070104150644099E-3</v>
          </cell>
        </row>
        <row r="128">
          <cell r="G128">
            <v>20186</v>
          </cell>
          <cell r="H128">
            <v>0</v>
          </cell>
          <cell r="I128">
            <v>3.0625006843407031E-3</v>
          </cell>
          <cell r="J128">
            <v>0.61089756301713349</v>
          </cell>
          <cell r="N128">
            <v>480.69</v>
          </cell>
          <cell r="O128">
            <v>0</v>
          </cell>
          <cell r="P128">
            <v>1722.79</v>
          </cell>
          <cell r="Q128">
            <v>7218.69</v>
          </cell>
          <cell r="R128">
            <v>2968.13</v>
          </cell>
          <cell r="S128">
            <v>302.06</v>
          </cell>
          <cell r="T128">
            <v>1.4620254781564531E-2</v>
          </cell>
          <cell r="U128">
            <v>0</v>
          </cell>
          <cell r="V128">
            <v>5.2398903108305889E-2</v>
          </cell>
          <cell r="W128">
            <v>0.21955748401075964</v>
          </cell>
          <cell r="X128">
            <v>9.0276096496297267E-2</v>
          </cell>
          <cell r="Y128">
            <v>9.1871979015984984E-3</v>
          </cell>
        </row>
        <row r="129">
          <cell r="G129">
            <v>1405.68</v>
          </cell>
          <cell r="H129">
            <v>0</v>
          </cell>
          <cell r="I129">
            <v>0</v>
          </cell>
          <cell r="J129">
            <v>0.54478019742119999</v>
          </cell>
          <cell r="K129">
            <v>0.54478019742119999</v>
          </cell>
          <cell r="N129">
            <v>15.56</v>
          </cell>
          <cell r="O129">
            <v>0</v>
          </cell>
          <cell r="P129">
            <v>0</v>
          </cell>
          <cell r="Q129">
            <v>1159.0300000000002</v>
          </cell>
          <cell r="R129">
            <v>0</v>
          </cell>
          <cell r="S129">
            <v>0</v>
          </cell>
          <cell r="T129">
            <v>6.0303766660078197E-3</v>
          </cell>
          <cell r="U129">
            <v>0</v>
          </cell>
          <cell r="V129">
            <v>0</v>
          </cell>
          <cell r="W129">
            <v>0.4491894259127921</v>
          </cell>
          <cell r="X129">
            <v>0</v>
          </cell>
          <cell r="Y129">
            <v>0</v>
          </cell>
        </row>
        <row r="130">
          <cell r="G130">
            <v>2777.4429829999999</v>
          </cell>
          <cell r="H130">
            <v>0</v>
          </cell>
          <cell r="I130">
            <v>0</v>
          </cell>
          <cell r="J130">
            <v>0.42209845835354037</v>
          </cell>
          <cell r="K130">
            <v>0.42209845835354037</v>
          </cell>
          <cell r="N130">
            <v>67.7</v>
          </cell>
          <cell r="O130">
            <v>0</v>
          </cell>
          <cell r="P130">
            <v>999.64</v>
          </cell>
          <cell r="Q130">
            <v>1903.07</v>
          </cell>
          <cell r="R130">
            <v>820.85023700000011</v>
          </cell>
          <cell r="S130">
            <v>11.38</v>
          </cell>
          <cell r="T130">
            <v>1.0288623674884161E-2</v>
          </cell>
          <cell r="U130">
            <v>0</v>
          </cell>
          <cell r="V130">
            <v>0.15191905126087446</v>
          </cell>
          <cell r="W130">
            <v>0.2892167068975155</v>
          </cell>
          <cell r="X130">
            <v>0.12474769840372932</v>
          </cell>
          <cell r="Y130">
            <v>1.7294614094561559E-3</v>
          </cell>
        </row>
        <row r="131">
          <cell r="G131">
            <v>87.242744165762929</v>
          </cell>
          <cell r="H131">
            <v>0</v>
          </cell>
          <cell r="I131">
            <v>0</v>
          </cell>
          <cell r="J131">
            <v>0.59754181104098048</v>
          </cell>
          <cell r="K131">
            <v>0.59754181104098048</v>
          </cell>
          <cell r="N131">
            <v>1.98</v>
          </cell>
          <cell r="O131">
            <v>0</v>
          </cell>
          <cell r="P131">
            <v>0</v>
          </cell>
          <cell r="Q131">
            <v>56.78</v>
          </cell>
          <cell r="R131">
            <v>0</v>
          </cell>
          <cell r="S131">
            <v>0</v>
          </cell>
          <cell r="T131">
            <v>1.3561388940416247E-2</v>
          </cell>
          <cell r="U131">
            <v>0</v>
          </cell>
          <cell r="V131">
            <v>0</v>
          </cell>
          <cell r="W131">
            <v>0.38889680001860327</v>
          </cell>
          <cell r="X131">
            <v>0</v>
          </cell>
          <cell r="Y131">
            <v>0</v>
          </cell>
        </row>
        <row r="132">
          <cell r="G132">
            <v>119.29819764530789</v>
          </cell>
          <cell r="H132">
            <v>0</v>
          </cell>
          <cell r="I132">
            <v>0</v>
          </cell>
          <cell r="J132">
            <v>0.67408414840115061</v>
          </cell>
          <cell r="K132">
            <v>0.67408414840115061</v>
          </cell>
          <cell r="N132">
            <v>2.62</v>
          </cell>
          <cell r="O132">
            <v>0</v>
          </cell>
          <cell r="P132">
            <v>0</v>
          </cell>
          <cell r="Q132">
            <v>55.06</v>
          </cell>
          <cell r="R132">
            <v>0</v>
          </cell>
          <cell r="S132">
            <v>0</v>
          </cell>
          <cell r="T132">
            <v>1.4804083411736918E-2</v>
          </cell>
          <cell r="U132">
            <v>0</v>
          </cell>
          <cell r="V132">
            <v>0</v>
          </cell>
          <cell r="W132">
            <v>0.3111117681871125</v>
          </cell>
          <cell r="X132">
            <v>0</v>
          </cell>
          <cell r="Y132">
            <v>0</v>
          </cell>
        </row>
        <row r="133">
          <cell r="G133">
            <v>525.54633643080297</v>
          </cell>
          <cell r="H133">
            <v>0</v>
          </cell>
          <cell r="I133">
            <v>0</v>
          </cell>
          <cell r="J133">
            <v>0.84549209921268687</v>
          </cell>
          <cell r="K133">
            <v>0.84549209921268687</v>
          </cell>
          <cell r="N133">
            <v>10.94</v>
          </cell>
          <cell r="O133">
            <v>0</v>
          </cell>
          <cell r="P133">
            <v>0.14000000000000001</v>
          </cell>
          <cell r="Q133">
            <v>75.61</v>
          </cell>
          <cell r="R133">
            <v>9.35</v>
          </cell>
          <cell r="S133">
            <v>0</v>
          </cell>
          <cell r="T133">
            <v>1.7600129473273704E-2</v>
          </cell>
          <cell r="U133">
            <v>0</v>
          </cell>
          <cell r="V133">
            <v>2.2523017607480064E-4</v>
          </cell>
          <cell r="W133">
            <v>0.12164038295011197</v>
          </cell>
          <cell r="X133">
            <v>1.5042158187852756E-2</v>
          </cell>
          <cell r="Y133">
            <v>0</v>
          </cell>
        </row>
        <row r="134">
          <cell r="G134">
            <v>201.18</v>
          </cell>
          <cell r="H134">
            <v>0</v>
          </cell>
          <cell r="I134">
            <v>0</v>
          </cell>
          <cell r="J134">
            <v>0.88310434133707916</v>
          </cell>
          <cell r="K134">
            <v>0.88310434133707916</v>
          </cell>
          <cell r="N134">
            <v>3.29</v>
          </cell>
          <cell r="O134">
            <v>0</v>
          </cell>
          <cell r="P134">
            <v>0</v>
          </cell>
          <cell r="Q134">
            <v>23.34</v>
          </cell>
          <cell r="R134">
            <v>0</v>
          </cell>
          <cell r="S134">
            <v>0</v>
          </cell>
          <cell r="T134">
            <v>1.4441859444273737E-2</v>
          </cell>
          <cell r="U134">
            <v>0</v>
          </cell>
          <cell r="V134">
            <v>0</v>
          </cell>
          <cell r="W134">
            <v>0.10245379921864711</v>
          </cell>
          <cell r="X134">
            <v>0</v>
          </cell>
          <cell r="Y134">
            <v>0</v>
          </cell>
        </row>
        <row r="135">
          <cell r="G135">
            <v>1995.64</v>
          </cell>
          <cell r="H135">
            <v>0</v>
          </cell>
          <cell r="I135">
            <v>2.768464969228512E-5</v>
          </cell>
          <cell r="J135">
            <v>0.55245825846942653</v>
          </cell>
          <cell r="K135">
            <v>0.55248594311911881</v>
          </cell>
          <cell r="N135">
            <v>39.619999999999997</v>
          </cell>
          <cell r="O135">
            <v>0</v>
          </cell>
          <cell r="P135">
            <v>11.59</v>
          </cell>
          <cell r="Q135">
            <v>799</v>
          </cell>
          <cell r="R135">
            <v>748.31</v>
          </cell>
          <cell r="S135">
            <v>17.95</v>
          </cell>
          <cell r="T135">
            <v>1.0968658208083362E-2</v>
          </cell>
          <cell r="U135">
            <v>0</v>
          </cell>
          <cell r="V135">
            <v>3.2086508993358449E-3</v>
          </cell>
          <cell r="W135">
            <v>0.2212003510413581</v>
          </cell>
          <cell r="X135">
            <v>0.20716700211233874</v>
          </cell>
          <cell r="Y135">
            <v>4.9693946197651787E-3</v>
          </cell>
        </row>
        <row r="136">
          <cell r="G136">
            <v>961.02327883199871</v>
          </cell>
          <cell r="H136">
            <v>0</v>
          </cell>
          <cell r="I136">
            <v>0</v>
          </cell>
          <cell r="J136">
            <v>0.80648246463762541</v>
          </cell>
          <cell r="K136">
            <v>0.80648246463762541</v>
          </cell>
          <cell r="N136">
            <v>11.63</v>
          </cell>
          <cell r="O136">
            <v>0</v>
          </cell>
          <cell r="P136">
            <v>1.1000000000000001</v>
          </cell>
          <cell r="Q136">
            <v>217.87</v>
          </cell>
          <cell r="R136">
            <v>0</v>
          </cell>
          <cell r="S136">
            <v>0</v>
          </cell>
          <cell r="T136">
            <v>9.7597959074779521E-3</v>
          </cell>
          <cell r="U136">
            <v>0</v>
          </cell>
          <cell r="V136">
            <v>9.2311053295148307E-4</v>
          </cell>
          <cell r="W136">
            <v>0.1828346289219451</v>
          </cell>
          <cell r="X136">
            <v>0</v>
          </cell>
          <cell r="Y136">
            <v>0</v>
          </cell>
        </row>
        <row r="137">
          <cell r="G137">
            <v>736.9</v>
          </cell>
          <cell r="H137">
            <v>0</v>
          </cell>
          <cell r="I137">
            <v>6.9550483208385468E-3</v>
          </cell>
          <cell r="J137">
            <v>0.71899043434572318</v>
          </cell>
          <cell r="K137">
            <v>0.72594548266656167</v>
          </cell>
          <cell r="N137">
            <v>12.77</v>
          </cell>
          <cell r="O137">
            <v>0</v>
          </cell>
          <cell r="P137">
            <v>1.24</v>
          </cell>
          <cell r="Q137">
            <v>248.52</v>
          </cell>
          <cell r="R137">
            <v>15.66</v>
          </cell>
          <cell r="S137">
            <v>0</v>
          </cell>
          <cell r="T137">
            <v>1.2580165305539411E-2</v>
          </cell>
          <cell r="U137">
            <v>0</v>
          </cell>
          <cell r="V137">
            <v>1.2215665606005379E-3</v>
          </cell>
          <cell r="W137">
            <v>0.24482558196810139</v>
          </cell>
          <cell r="X137">
            <v>1.5427203499197116E-2</v>
          </cell>
          <cell r="Y137">
            <v>0</v>
          </cell>
        </row>
        <row r="138">
          <cell r="G138">
            <v>216.69</v>
          </cell>
          <cell r="H138">
            <v>0</v>
          </cell>
          <cell r="I138">
            <v>0</v>
          </cell>
          <cell r="J138">
            <v>0.9148442117706661</v>
          </cell>
          <cell r="K138">
            <v>0.9148442117706661</v>
          </cell>
          <cell r="N138">
            <v>2.89</v>
          </cell>
          <cell r="O138">
            <v>0</v>
          </cell>
          <cell r="P138">
            <v>0</v>
          </cell>
          <cell r="Q138">
            <v>17.28</v>
          </cell>
          <cell r="R138">
            <v>0</v>
          </cell>
          <cell r="S138">
            <v>0</v>
          </cell>
          <cell r="T138">
            <v>1.2201300346196065E-2</v>
          </cell>
          <cell r="U138">
            <v>0</v>
          </cell>
          <cell r="V138">
            <v>0</v>
          </cell>
          <cell r="W138">
            <v>7.2954487883137714E-2</v>
          </cell>
          <cell r="X138">
            <v>0</v>
          </cell>
          <cell r="Y138">
            <v>0</v>
          </cell>
        </row>
        <row r="139">
          <cell r="G139">
            <v>2808.95</v>
          </cell>
          <cell r="H139">
            <v>0</v>
          </cell>
          <cell r="I139">
            <v>0</v>
          </cell>
          <cell r="J139">
            <v>0.90217534438402713</v>
          </cell>
          <cell r="K139">
            <v>0.90217534438402713</v>
          </cell>
          <cell r="N139">
            <v>20.12</v>
          </cell>
          <cell r="O139">
            <v>0</v>
          </cell>
          <cell r="P139">
            <v>43</v>
          </cell>
          <cell r="Q139">
            <v>241.46</v>
          </cell>
          <cell r="R139">
            <v>0</v>
          </cell>
          <cell r="S139">
            <v>0</v>
          </cell>
          <cell r="T139">
            <v>6.4621185599624872E-3</v>
          </cell>
          <cell r="U139">
            <v>0</v>
          </cell>
          <cell r="V139">
            <v>1.3810690759363168E-2</v>
          </cell>
          <cell r="W139">
            <v>7.7551846296647228E-2</v>
          </cell>
          <cell r="X139">
            <v>0</v>
          </cell>
          <cell r="Y139">
            <v>0</v>
          </cell>
        </row>
        <row r="140">
          <cell r="G140">
            <v>1257.57</v>
          </cell>
          <cell r="H140">
            <v>0</v>
          </cell>
          <cell r="I140">
            <v>7.7049157362397221E-4</v>
          </cell>
          <cell r="J140">
            <v>0.88009049773755665</v>
          </cell>
          <cell r="K140">
            <v>0.88086098931118062</v>
          </cell>
          <cell r="N140">
            <v>10.79</v>
          </cell>
          <cell r="O140">
            <v>0</v>
          </cell>
          <cell r="P140">
            <v>10</v>
          </cell>
          <cell r="Q140">
            <v>144.19</v>
          </cell>
          <cell r="R140">
            <v>0</v>
          </cell>
          <cell r="S140">
            <v>5.1100000000000003</v>
          </cell>
          <cell r="T140">
            <v>7.5578218903660536E-3</v>
          </cell>
          <cell r="U140">
            <v>0</v>
          </cell>
          <cell r="V140">
            <v>7.0044688511270194E-3</v>
          </cell>
          <cell r="W140">
            <v>0.10099743636440049</v>
          </cell>
          <cell r="X140">
            <v>0</v>
          </cell>
          <cell r="Y140">
            <v>3.5792835829259071E-3</v>
          </cell>
        </row>
        <row r="141">
          <cell r="G141">
            <v>1850.53</v>
          </cell>
          <cell r="H141">
            <v>0</v>
          </cell>
          <cell r="I141">
            <v>4.221985041885085E-3</v>
          </cell>
          <cell r="J141">
            <v>0.72459424439464526</v>
          </cell>
          <cell r="K141">
            <v>0.72881622943653035</v>
          </cell>
          <cell r="N141">
            <v>29.56</v>
          </cell>
          <cell r="O141">
            <v>0</v>
          </cell>
          <cell r="P141">
            <v>376.9</v>
          </cell>
          <cell r="Q141">
            <v>259.25</v>
          </cell>
          <cell r="R141">
            <v>22.85</v>
          </cell>
          <cell r="S141">
            <v>0</v>
          </cell>
          <cell r="T141">
            <v>1.1641966216242826E-2</v>
          </cell>
          <cell r="U141">
            <v>0</v>
          </cell>
          <cell r="V141">
            <v>0.1484390076759784</v>
          </cell>
          <cell r="W141">
            <v>0.10210350952506606</v>
          </cell>
          <cell r="X141">
            <v>8.9992871461822936E-3</v>
          </cell>
          <cell r="Y141">
            <v>0</v>
          </cell>
        </row>
        <row r="142">
          <cell r="G142">
            <v>311.82</v>
          </cell>
          <cell r="H142">
            <v>0</v>
          </cell>
          <cell r="I142">
            <v>0</v>
          </cell>
          <cell r="J142">
            <v>0.91703673205305425</v>
          </cell>
          <cell r="K142">
            <v>0.91703673205305425</v>
          </cell>
          <cell r="N142">
            <v>2.25</v>
          </cell>
          <cell r="O142">
            <v>0</v>
          </cell>
          <cell r="P142">
            <v>0</v>
          </cell>
          <cell r="Q142">
            <v>25.96</v>
          </cell>
          <cell r="R142">
            <v>0</v>
          </cell>
          <cell r="S142">
            <v>0</v>
          </cell>
          <cell r="T142">
            <v>6.6170632003058555E-3</v>
          </cell>
          <cell r="U142">
            <v>0</v>
          </cell>
          <cell r="V142">
            <v>0</v>
          </cell>
          <cell r="W142">
            <v>7.6346204746640015E-2</v>
          </cell>
          <cell r="X142">
            <v>0</v>
          </cell>
          <cell r="Y142">
            <v>0</v>
          </cell>
        </row>
        <row r="143">
          <cell r="G143">
            <v>706.35495883894964</v>
          </cell>
          <cell r="H143">
            <v>0</v>
          </cell>
          <cell r="I143">
            <v>0</v>
          </cell>
          <cell r="J143">
            <v>0.73965809501196755</v>
          </cell>
          <cell r="K143">
            <v>0.73965809501196755</v>
          </cell>
          <cell r="N143">
            <v>14.91</v>
          </cell>
          <cell r="O143">
            <v>0</v>
          </cell>
          <cell r="P143">
            <v>0</v>
          </cell>
          <cell r="Q143">
            <v>233.71</v>
          </cell>
          <cell r="R143">
            <v>0</v>
          </cell>
          <cell r="S143">
            <v>0</v>
          </cell>
          <cell r="T143">
            <v>1.5612974834573096E-2</v>
          </cell>
          <cell r="U143">
            <v>0</v>
          </cell>
          <cell r="V143">
            <v>0</v>
          </cell>
          <cell r="W143">
            <v>0.24472893015345934</v>
          </cell>
          <cell r="X143">
            <v>0</v>
          </cell>
          <cell r="Y143">
            <v>0</v>
          </cell>
        </row>
        <row r="144">
          <cell r="G144">
            <v>772.88</v>
          </cell>
          <cell r="H144">
            <v>0</v>
          </cell>
          <cell r="I144">
            <v>1.0381584800152506E-2</v>
          </cell>
          <cell r="J144">
            <v>0.60352195462921776</v>
          </cell>
          <cell r="K144">
            <v>0.61390353942937026</v>
          </cell>
          <cell r="N144">
            <v>21.78</v>
          </cell>
          <cell r="O144">
            <v>0</v>
          </cell>
          <cell r="P144">
            <v>0</v>
          </cell>
          <cell r="Q144">
            <v>464.3</v>
          </cell>
          <cell r="R144">
            <v>0</v>
          </cell>
          <cell r="S144">
            <v>0</v>
          </cell>
          <cell r="T144">
            <v>1.7299993645548708E-2</v>
          </cell>
          <cell r="U144">
            <v>0</v>
          </cell>
          <cell r="V144">
            <v>0</v>
          </cell>
          <cell r="W144">
            <v>0.368796466925081</v>
          </cell>
          <cell r="X144">
            <v>0</v>
          </cell>
          <cell r="Y144">
            <v>0</v>
          </cell>
        </row>
        <row r="145">
          <cell r="G145">
            <v>771.57667467175486</v>
          </cell>
          <cell r="H145">
            <v>0</v>
          </cell>
          <cell r="I145">
            <v>1.5772736368970655E-2</v>
          </cell>
          <cell r="J145">
            <v>0.74153127595490154</v>
          </cell>
          <cell r="K145">
            <v>0.75730401232387223</v>
          </cell>
          <cell r="N145">
            <v>10.15</v>
          </cell>
          <cell r="O145">
            <v>0</v>
          </cell>
          <cell r="P145">
            <v>11.7</v>
          </cell>
          <cell r="Q145">
            <v>225.42</v>
          </cell>
          <cell r="R145">
            <v>0</v>
          </cell>
          <cell r="S145">
            <v>0</v>
          </cell>
          <cell r="T145">
            <v>9.9622448130088463E-3</v>
          </cell>
          <cell r="U145">
            <v>0</v>
          </cell>
          <cell r="V145">
            <v>1.1483572838640738E-2</v>
          </cell>
          <cell r="W145">
            <v>0.22125017002447819</v>
          </cell>
          <cell r="X145">
            <v>0</v>
          </cell>
          <cell r="Y145">
            <v>0</v>
          </cell>
        </row>
        <row r="146">
          <cell r="G146">
            <v>590.10075566464366</v>
          </cell>
          <cell r="H146">
            <v>0</v>
          </cell>
          <cell r="I146">
            <v>0</v>
          </cell>
          <cell r="J146">
            <v>0.95357373605462914</v>
          </cell>
          <cell r="K146">
            <v>0.95357373605462914</v>
          </cell>
          <cell r="N146">
            <v>6.61</v>
          </cell>
          <cell r="O146">
            <v>0</v>
          </cell>
          <cell r="P146">
            <v>0</v>
          </cell>
          <cell r="Q146">
            <v>22.12</v>
          </cell>
          <cell r="R146">
            <v>0</v>
          </cell>
          <cell r="S146">
            <v>0</v>
          </cell>
          <cell r="T146">
            <v>1.068143420392972E-2</v>
          </cell>
          <cell r="U146">
            <v>0</v>
          </cell>
          <cell r="V146">
            <v>0</v>
          </cell>
          <cell r="W146">
            <v>3.574482974144106E-2</v>
          </cell>
          <cell r="X146">
            <v>0</v>
          </cell>
          <cell r="Y146">
            <v>0</v>
          </cell>
        </row>
        <row r="147">
          <cell r="G147">
            <v>559.81658830208619</v>
          </cell>
          <cell r="H147">
            <v>0</v>
          </cell>
          <cell r="I147">
            <v>0</v>
          </cell>
          <cell r="J147">
            <v>0.90405773730921068</v>
          </cell>
          <cell r="K147">
            <v>0.90405773730921068</v>
          </cell>
          <cell r="N147">
            <v>12.29</v>
          </cell>
          <cell r="O147">
            <v>0</v>
          </cell>
          <cell r="P147">
            <v>0</v>
          </cell>
          <cell r="Q147">
            <v>47.12</v>
          </cell>
          <cell r="R147">
            <v>0</v>
          </cell>
          <cell r="S147">
            <v>0</v>
          </cell>
          <cell r="T147">
            <v>1.9847338974411727E-2</v>
          </cell>
          <cell r="U147">
            <v>0</v>
          </cell>
          <cell r="V147">
            <v>0</v>
          </cell>
          <cell r="W147">
            <v>7.6094923716377591E-2</v>
          </cell>
          <cell r="X147">
            <v>0</v>
          </cell>
          <cell r="Y147">
            <v>0</v>
          </cell>
        </row>
        <row r="148">
          <cell r="G148">
            <v>1314.3299159676039</v>
          </cell>
          <cell r="H148">
            <v>0</v>
          </cell>
          <cell r="I148">
            <v>0</v>
          </cell>
          <cell r="J148">
            <v>0.60146345288347125</v>
          </cell>
          <cell r="K148">
            <v>0.60146345288347125</v>
          </cell>
          <cell r="N148">
            <v>30.46</v>
          </cell>
          <cell r="O148">
            <v>0</v>
          </cell>
          <cell r="P148">
            <v>22.6</v>
          </cell>
          <cell r="Q148">
            <v>388.58</v>
          </cell>
          <cell r="R148">
            <v>429.25</v>
          </cell>
          <cell r="S148">
            <v>0</v>
          </cell>
          <cell r="T148">
            <v>1.3939100489349363E-2</v>
          </cell>
          <cell r="U148">
            <v>0</v>
          </cell>
          <cell r="V148">
            <v>1.0342208504901366E-2</v>
          </cell>
          <cell r="W148">
            <v>0.17782191950595455</v>
          </cell>
          <cell r="X148">
            <v>0.19643331861632352</v>
          </cell>
          <cell r="Y148">
            <v>0</v>
          </cell>
        </row>
        <row r="149">
          <cell r="G149">
            <v>1391.5220542999377</v>
          </cell>
          <cell r="H149">
            <v>0</v>
          </cell>
          <cell r="I149">
            <v>0</v>
          </cell>
          <cell r="J149">
            <v>0.89040768442048335</v>
          </cell>
          <cell r="K149">
            <v>0.89040768442048335</v>
          </cell>
          <cell r="N149">
            <v>29.96</v>
          </cell>
          <cell r="O149">
            <v>0</v>
          </cell>
          <cell r="P149">
            <v>0</v>
          </cell>
          <cell r="Q149">
            <v>141.31</v>
          </cell>
          <cell r="R149">
            <v>0</v>
          </cell>
          <cell r="S149">
            <v>0</v>
          </cell>
          <cell r="T149">
            <v>1.9170816691553225E-2</v>
          </cell>
          <cell r="U149">
            <v>0</v>
          </cell>
          <cell r="V149">
            <v>0</v>
          </cell>
          <cell r="W149">
            <v>9.0421498887963497E-2</v>
          </cell>
          <cell r="X149">
            <v>0</v>
          </cell>
          <cell r="Y149">
            <v>0</v>
          </cell>
        </row>
        <row r="150">
          <cell r="G150">
            <v>614.75</v>
          </cell>
          <cell r="H150">
            <v>0</v>
          </cell>
          <cell r="I150">
            <v>2.6241897814049914E-3</v>
          </cell>
          <cell r="J150">
            <v>0.80398614427795423</v>
          </cell>
          <cell r="K150">
            <v>0.80661033405935922</v>
          </cell>
          <cell r="N150">
            <v>5.34</v>
          </cell>
          <cell r="O150">
            <v>0</v>
          </cell>
          <cell r="P150">
            <v>0</v>
          </cell>
          <cell r="Q150">
            <v>108.8</v>
          </cell>
          <cell r="R150">
            <v>33.25</v>
          </cell>
          <cell r="S150">
            <v>0</v>
          </cell>
          <cell r="T150">
            <v>7.0065867163513268E-3</v>
          </cell>
          <cell r="U150">
            <v>0</v>
          </cell>
          <cell r="V150">
            <v>0</v>
          </cell>
          <cell r="W150">
            <v>0.14275592410843152</v>
          </cell>
          <cell r="X150">
            <v>4.3627155115857977E-2</v>
          </cell>
          <cell r="Y150">
            <v>0</v>
          </cell>
        </row>
        <row r="151">
          <cell r="G151">
            <v>770</v>
          </cell>
          <cell r="H151">
            <v>0</v>
          </cell>
          <cell r="I151">
            <v>0</v>
          </cell>
          <cell r="J151">
            <v>0.91625217163664052</v>
          </cell>
          <cell r="K151">
            <v>0.91625217163664052</v>
          </cell>
          <cell r="N151">
            <v>15.46</v>
          </cell>
          <cell r="O151">
            <v>0</v>
          </cell>
          <cell r="P151">
            <v>35</v>
          </cell>
          <cell r="Q151">
            <v>19.920000000000002</v>
          </cell>
          <cell r="R151">
            <v>0</v>
          </cell>
          <cell r="S151">
            <v>0</v>
          </cell>
          <cell r="T151">
            <v>1.8396439705847357E-2</v>
          </cell>
          <cell r="U151">
            <v>0</v>
          </cell>
          <cell r="V151">
            <v>4.1647825983483662E-2</v>
          </cell>
          <cell r="W151">
            <v>2.3703562674028417E-2</v>
          </cell>
          <cell r="X151">
            <v>0</v>
          </cell>
          <cell r="Y151">
            <v>0</v>
          </cell>
        </row>
        <row r="152">
          <cell r="G152">
            <v>976.77781306781617</v>
          </cell>
          <cell r="H152">
            <v>0</v>
          </cell>
          <cell r="I152">
            <v>0</v>
          </cell>
          <cell r="J152">
            <v>0.65229070531657141</v>
          </cell>
          <cell r="K152">
            <v>0.65229070531657141</v>
          </cell>
          <cell r="N152">
            <v>21.36</v>
          </cell>
          <cell r="O152">
            <v>0</v>
          </cell>
          <cell r="P152">
            <v>0</v>
          </cell>
          <cell r="Q152">
            <v>499.32</v>
          </cell>
          <cell r="R152">
            <v>0</v>
          </cell>
          <cell r="S152">
            <v>0</v>
          </cell>
          <cell r="T152">
            <v>1.4264174799181913E-2</v>
          </cell>
          <cell r="U152">
            <v>0</v>
          </cell>
          <cell r="V152">
            <v>0</v>
          </cell>
          <cell r="W152">
            <v>0.33344511988424685</v>
          </cell>
          <cell r="X152">
            <v>0</v>
          </cell>
          <cell r="Y152">
            <v>0</v>
          </cell>
        </row>
        <row r="153">
          <cell r="G153">
            <v>1844.31</v>
          </cell>
          <cell r="H153">
            <v>0</v>
          </cell>
          <cell r="I153">
            <v>8.0167939436014406E-4</v>
          </cell>
          <cell r="J153">
            <v>0.76133508545737039</v>
          </cell>
          <cell r="K153">
            <v>0.76213676485173054</v>
          </cell>
          <cell r="N153">
            <v>35.869999999999997</v>
          </cell>
          <cell r="O153">
            <v>0</v>
          </cell>
          <cell r="P153">
            <v>64.2</v>
          </cell>
          <cell r="Q153">
            <v>467.24</v>
          </cell>
          <cell r="R153">
            <v>0</v>
          </cell>
          <cell r="S153">
            <v>8.3000000000000007</v>
          </cell>
          <cell r="T153">
            <v>1.4822804059638334E-2</v>
          </cell>
          <cell r="U153">
            <v>0</v>
          </cell>
          <cell r="V153">
            <v>2.6529802638103738E-2</v>
          </cell>
          <cell r="W153">
            <v>0.19308076300042976</v>
          </cell>
          <cell r="X153">
            <v>0</v>
          </cell>
          <cell r="Y153">
            <v>3.4298654500975242E-3</v>
          </cell>
        </row>
        <row r="154">
          <cell r="G154">
            <v>354.92</v>
          </cell>
          <cell r="H154">
            <v>0</v>
          </cell>
          <cell r="I154">
            <v>0</v>
          </cell>
          <cell r="J154">
            <v>0.84518848379491818</v>
          </cell>
          <cell r="K154">
            <v>0.84518848379491818</v>
          </cell>
          <cell r="N154">
            <v>2.8</v>
          </cell>
          <cell r="O154">
            <v>0</v>
          </cell>
          <cell r="P154">
            <v>0</v>
          </cell>
          <cell r="Q154">
            <v>62.21</v>
          </cell>
          <cell r="R154">
            <v>0</v>
          </cell>
          <cell r="S154">
            <v>0</v>
          </cell>
          <cell r="T154">
            <v>6.667777962993832E-3</v>
          </cell>
          <cell r="U154">
            <v>0</v>
          </cell>
          <cell r="V154">
            <v>0</v>
          </cell>
          <cell r="W154">
            <v>0.14814373824208796</v>
          </cell>
          <cell r="X154">
            <v>0</v>
          </cell>
          <cell r="Y154">
            <v>0</v>
          </cell>
        </row>
        <row r="155">
          <cell r="G155">
            <v>446.40205823043107</v>
          </cell>
          <cell r="H155">
            <v>0</v>
          </cell>
          <cell r="I155">
            <v>0</v>
          </cell>
          <cell r="J155">
            <v>0.94849589071758678</v>
          </cell>
          <cell r="K155">
            <v>0.94849589071758678</v>
          </cell>
          <cell r="N155">
            <v>5.25</v>
          </cell>
          <cell r="O155">
            <v>0</v>
          </cell>
          <cell r="P155">
            <v>0</v>
          </cell>
          <cell r="Q155">
            <v>18.989999999999998</v>
          </cell>
          <cell r="R155">
            <v>0</v>
          </cell>
          <cell r="S155">
            <v>0</v>
          </cell>
          <cell r="T155">
            <v>1.1154974163888998E-2</v>
          </cell>
          <cell r="U155">
            <v>0</v>
          </cell>
          <cell r="V155">
            <v>0</v>
          </cell>
          <cell r="W155">
            <v>4.0349135118524199E-2</v>
          </cell>
          <cell r="X155">
            <v>0</v>
          </cell>
          <cell r="Y155">
            <v>0</v>
          </cell>
        </row>
        <row r="156">
          <cell r="G156">
            <v>2584.25</v>
          </cell>
          <cell r="H156">
            <v>0</v>
          </cell>
          <cell r="I156">
            <v>6.9467871109611798E-4</v>
          </cell>
          <cell r="J156">
            <v>0.64506915551557398</v>
          </cell>
          <cell r="K156">
            <v>0.64576383422667016</v>
          </cell>
          <cell r="N156">
            <v>54.96</v>
          </cell>
          <cell r="O156">
            <v>0</v>
          </cell>
          <cell r="P156">
            <v>165.05</v>
          </cell>
          <cell r="Q156">
            <v>752.93</v>
          </cell>
          <cell r="R156">
            <v>432.82</v>
          </cell>
          <cell r="S156">
            <v>11.84</v>
          </cell>
          <cell r="T156">
            <v>1.3733648187713183E-2</v>
          </cell>
          <cell r="U156">
            <v>0</v>
          </cell>
          <cell r="V156">
            <v>4.1243424915976365E-2</v>
          </cell>
          <cell r="W156">
            <v>0.18814548271424467</v>
          </cell>
          <cell r="X156">
            <v>0.10815497832252584</v>
          </cell>
          <cell r="Y156">
            <v>2.9586316328697976E-3</v>
          </cell>
        </row>
        <row r="157">
          <cell r="G157">
            <v>740.19</v>
          </cell>
          <cell r="H157">
            <v>0</v>
          </cell>
          <cell r="I157">
            <v>0</v>
          </cell>
          <cell r="J157">
            <v>0.71981211891355734</v>
          </cell>
          <cell r="K157">
            <v>0.71981211891355734</v>
          </cell>
          <cell r="N157">
            <v>20.309999999999999</v>
          </cell>
          <cell r="O157">
            <v>0</v>
          </cell>
          <cell r="P157">
            <v>0</v>
          </cell>
          <cell r="Q157">
            <v>267.81</v>
          </cell>
          <cell r="R157">
            <v>0</v>
          </cell>
          <cell r="S157">
            <v>0</v>
          </cell>
          <cell r="T157">
            <v>1.9750853341891063E-2</v>
          </cell>
          <cell r="U157">
            <v>0</v>
          </cell>
          <cell r="V157">
            <v>0</v>
          </cell>
          <cell r="W157">
            <v>0.26043702774455174</v>
          </cell>
          <cell r="X157">
            <v>0</v>
          </cell>
          <cell r="Y157">
            <v>0</v>
          </cell>
        </row>
        <row r="158">
          <cell r="G158">
            <v>981.88000000000011</v>
          </cell>
          <cell r="H158">
            <v>0</v>
          </cell>
          <cell r="I158">
            <v>9.833595136840222E-3</v>
          </cell>
          <cell r="J158">
            <v>0.61714110570476233</v>
          </cell>
          <cell r="K158">
            <v>0.62697470084160245</v>
          </cell>
          <cell r="N158">
            <v>15.49</v>
          </cell>
          <cell r="O158">
            <v>0</v>
          </cell>
          <cell r="P158">
            <v>0</v>
          </cell>
          <cell r="Q158">
            <v>456.26</v>
          </cell>
          <cell r="R158">
            <v>112.43</v>
          </cell>
          <cell r="S158">
            <v>0</v>
          </cell>
          <cell r="T158">
            <v>9.8910641993282498E-3</v>
          </cell>
          <cell r="U158">
            <v>0</v>
          </cell>
          <cell r="V158">
            <v>0</v>
          </cell>
          <cell r="W158">
            <v>0.29134260500874803</v>
          </cell>
          <cell r="X158">
            <v>7.1791629950321179E-2</v>
          </cell>
          <cell r="Y158">
            <v>0</v>
          </cell>
        </row>
        <row r="159">
          <cell r="G159">
            <v>180.65920823952172</v>
          </cell>
          <cell r="H159">
            <v>0</v>
          </cell>
          <cell r="I159">
            <v>0</v>
          </cell>
          <cell r="J159">
            <v>0.87199487716286661</v>
          </cell>
          <cell r="K159">
            <v>0.87199487716286661</v>
          </cell>
          <cell r="N159">
            <v>4.21</v>
          </cell>
          <cell r="O159">
            <v>0</v>
          </cell>
          <cell r="P159">
            <v>0</v>
          </cell>
          <cell r="Q159">
            <v>16.36</v>
          </cell>
          <cell r="R159">
            <v>5.95</v>
          </cell>
          <cell r="S159">
            <v>0</v>
          </cell>
          <cell r="T159">
            <v>2.0320571913436322E-2</v>
          </cell>
          <cell r="U159">
            <v>0</v>
          </cell>
          <cell r="V159">
            <v>0</v>
          </cell>
          <cell r="W159">
            <v>7.8965452851263232E-2</v>
          </cell>
          <cell r="X159">
            <v>2.8719098072433755E-2</v>
          </cell>
          <cell r="Y159">
            <v>0</v>
          </cell>
        </row>
        <row r="160">
          <cell r="G160">
            <v>380.99</v>
          </cell>
          <cell r="H160">
            <v>0</v>
          </cell>
          <cell r="I160">
            <v>0</v>
          </cell>
          <cell r="J160">
            <v>0.67313910139755118</v>
          </cell>
          <cell r="K160">
            <v>0.67313910139755118</v>
          </cell>
          <cell r="N160">
            <v>10.11</v>
          </cell>
          <cell r="O160">
            <v>0</v>
          </cell>
          <cell r="P160">
            <v>0.03</v>
          </cell>
          <cell r="Q160">
            <v>173.76</v>
          </cell>
          <cell r="R160">
            <v>1.1000000000000001</v>
          </cell>
          <cell r="S160">
            <v>0</v>
          </cell>
          <cell r="T160">
            <v>1.7862506404706796E-2</v>
          </cell>
          <cell r="U160">
            <v>0</v>
          </cell>
          <cell r="V160">
            <v>5.3004470043640345E-5</v>
          </cell>
          <cell r="W160">
            <v>0.30700189049276488</v>
          </cell>
          <cell r="X160">
            <v>1.9434972349334795E-3</v>
          </cell>
          <cell r="Y160">
            <v>0</v>
          </cell>
        </row>
        <row r="161">
          <cell r="G161">
            <v>2178.79</v>
          </cell>
          <cell r="H161">
            <v>0</v>
          </cell>
          <cell r="I161">
            <v>1.2404971790175262E-3</v>
          </cell>
          <cell r="J161">
            <v>0.66611329261643826</v>
          </cell>
          <cell r="K161">
            <v>0.6673537897954559</v>
          </cell>
          <cell r="N161">
            <v>41.78</v>
          </cell>
          <cell r="O161">
            <v>0</v>
          </cell>
          <cell r="P161">
            <v>299.77</v>
          </cell>
          <cell r="Q161">
            <v>734.38</v>
          </cell>
          <cell r="R161">
            <v>1.88</v>
          </cell>
          <cell r="S161">
            <v>8.2200000000000006</v>
          </cell>
          <cell r="T161">
            <v>1.2797030157864753E-2</v>
          </cell>
          <cell r="U161">
            <v>0</v>
          </cell>
          <cell r="V161">
            <v>9.181823193927996E-2</v>
          </cell>
          <cell r="W161">
            <v>0.22493736254984964</v>
          </cell>
          <cell r="X161">
            <v>5.7583572754393809E-4</v>
          </cell>
          <cell r="Y161">
            <v>2.5177498300059426E-3</v>
          </cell>
        </row>
        <row r="162">
          <cell r="G162">
            <v>2092.41</v>
          </cell>
          <cell r="H162">
            <v>0</v>
          </cell>
          <cell r="I162">
            <v>4.7848993559071159E-3</v>
          </cell>
          <cell r="J162">
            <v>0.76182852034498172</v>
          </cell>
          <cell r="K162">
            <v>0.76661341970088881</v>
          </cell>
          <cell r="N162">
            <v>41.97</v>
          </cell>
          <cell r="O162">
            <v>0</v>
          </cell>
          <cell r="P162">
            <v>2.59</v>
          </cell>
          <cell r="Q162">
            <v>566.54999999999995</v>
          </cell>
          <cell r="R162">
            <v>25.9</v>
          </cell>
          <cell r="S162">
            <v>0</v>
          </cell>
          <cell r="T162">
            <v>1.5376893259373785E-2</v>
          </cell>
          <cell r="U162">
            <v>0</v>
          </cell>
          <cell r="V162">
            <v>9.489195506737695E-4</v>
          </cell>
          <cell r="W162">
            <v>0.2075715719823259</v>
          </cell>
          <cell r="X162">
            <v>9.4891955067376941E-3</v>
          </cell>
          <cell r="Y162">
            <v>0</v>
          </cell>
        </row>
        <row r="164">
          <cell r="G164">
            <v>279.84495088613471</v>
          </cell>
          <cell r="H164">
            <v>0</v>
          </cell>
          <cell r="I164">
            <v>0</v>
          </cell>
          <cell r="J164">
            <v>0.80036891760312856</v>
          </cell>
          <cell r="K164">
            <v>0.80036891760312856</v>
          </cell>
          <cell r="N164">
            <v>6.45</v>
          </cell>
          <cell r="O164">
            <v>0</v>
          </cell>
          <cell r="P164">
            <v>3</v>
          </cell>
          <cell r="Q164">
            <v>60.35</v>
          </cell>
          <cell r="R164">
            <v>0</v>
          </cell>
          <cell r="S164">
            <v>0</v>
          </cell>
          <cell r="T164">
            <v>1.8447284834667912E-2</v>
          </cell>
          <cell r="U164">
            <v>0</v>
          </cell>
          <cell r="V164">
            <v>8.5801324812408899E-3</v>
          </cell>
          <cell r="W164">
            <v>0.17260366508096256</v>
          </cell>
          <cell r="X164">
            <v>0</v>
          </cell>
          <cell r="Y164">
            <v>0</v>
          </cell>
        </row>
        <row r="165">
          <cell r="G165">
            <v>345.71073810289505</v>
          </cell>
          <cell r="H165">
            <v>0</v>
          </cell>
          <cell r="I165">
            <v>0</v>
          </cell>
          <cell r="J165">
            <v>0.55015250407189653</v>
          </cell>
          <cell r="K165">
            <v>0.55015250407189653</v>
          </cell>
          <cell r="N165">
            <v>7.7</v>
          </cell>
          <cell r="O165">
            <v>0</v>
          </cell>
          <cell r="P165">
            <v>0</v>
          </cell>
          <cell r="Q165">
            <v>274.12</v>
          </cell>
          <cell r="R165">
            <v>0</v>
          </cell>
          <cell r="S165">
            <v>0.86</v>
          </cell>
          <cell r="T165">
            <v>1.2253522423398885E-2</v>
          </cell>
          <cell r="U165">
            <v>0</v>
          </cell>
          <cell r="V165">
            <v>0</v>
          </cell>
          <cell r="W165">
            <v>0.43622539827300028</v>
          </cell>
          <cell r="X165">
            <v>0</v>
          </cell>
          <cell r="Y165">
            <v>1.3685752317042909E-3</v>
          </cell>
        </row>
        <row r="166">
          <cell r="G166">
            <v>2615.12</v>
          </cell>
          <cell r="H166">
            <v>0</v>
          </cell>
          <cell r="I166">
            <v>3.5460436508559152E-3</v>
          </cell>
          <cell r="J166">
            <v>0.81710259990899536</v>
          </cell>
          <cell r="K166">
            <v>0.82064864355985134</v>
          </cell>
          <cell r="N166">
            <v>43.82</v>
          </cell>
          <cell r="O166">
            <v>0</v>
          </cell>
          <cell r="P166">
            <v>0.3</v>
          </cell>
          <cell r="Q166">
            <v>527.41</v>
          </cell>
          <cell r="R166">
            <v>0</v>
          </cell>
          <cell r="S166">
            <v>0</v>
          </cell>
          <cell r="T166">
            <v>1.3751117945177539E-2</v>
          </cell>
          <cell r="U166">
            <v>0</v>
          </cell>
          <cell r="V166">
            <v>9.4142751792634908E-5</v>
          </cell>
          <cell r="W166">
            <v>0.16550609574317859</v>
          </cell>
          <cell r="X166">
            <v>0</v>
          </cell>
          <cell r="Y166">
            <v>0</v>
          </cell>
        </row>
        <row r="167">
          <cell r="G167">
            <v>622.77684996331982</v>
          </cell>
          <cell r="H167">
            <v>0</v>
          </cell>
          <cell r="I167">
            <v>0</v>
          </cell>
          <cell r="J167">
            <v>0.74689885433559688</v>
          </cell>
          <cell r="K167">
            <v>0.74689885433559688</v>
          </cell>
          <cell r="N167">
            <v>13.46</v>
          </cell>
          <cell r="O167">
            <v>0</v>
          </cell>
          <cell r="P167">
            <v>0</v>
          </cell>
          <cell r="Q167">
            <v>197.58</v>
          </cell>
          <cell r="R167">
            <v>0</v>
          </cell>
          <cell r="S167">
            <v>0</v>
          </cell>
          <cell r="T167">
            <v>1.6142633721772492E-2</v>
          </cell>
          <cell r="U167">
            <v>0</v>
          </cell>
          <cell r="V167">
            <v>0</v>
          </cell>
          <cell r="W167">
            <v>0.23695851194263068</v>
          </cell>
          <cell r="X167">
            <v>0</v>
          </cell>
          <cell r="Y167">
            <v>0</v>
          </cell>
        </row>
        <row r="168">
          <cell r="G168">
            <v>11694.94</v>
          </cell>
          <cell r="H168">
            <v>0</v>
          </cell>
          <cell r="I168">
            <v>3.9019502525428914E-4</v>
          </cell>
          <cell r="J168">
            <v>0.703823911247492</v>
          </cell>
          <cell r="K168">
            <v>0.70421410627274628</v>
          </cell>
          <cell r="N168">
            <v>247.27</v>
          </cell>
          <cell r="O168">
            <v>0</v>
          </cell>
          <cell r="P168">
            <v>711.74</v>
          </cell>
          <cell r="Q168">
            <v>3535.34</v>
          </cell>
          <cell r="R168">
            <v>388.27</v>
          </cell>
          <cell r="S168">
            <v>29.52</v>
          </cell>
          <cell r="T168">
            <v>1.4889432699788282E-2</v>
          </cell>
          <cell r="U168">
            <v>0</v>
          </cell>
          <cell r="V168">
            <v>4.285762457939625E-2</v>
          </cell>
          <cell r="W168">
            <v>0.21288149391705224</v>
          </cell>
          <cell r="X168">
            <v>2.337978741596957E-2</v>
          </cell>
          <cell r="Y168">
            <v>1.777555115047317E-3</v>
          </cell>
        </row>
        <row r="169">
          <cell r="G169">
            <v>138.21974569213461</v>
          </cell>
          <cell r="H169">
            <v>0</v>
          </cell>
          <cell r="I169">
            <v>0</v>
          </cell>
          <cell r="J169">
            <v>0.63681136898536983</v>
          </cell>
          <cell r="K169">
            <v>0.63681136898536983</v>
          </cell>
          <cell r="N169">
            <v>2.98</v>
          </cell>
          <cell r="O169">
            <v>0</v>
          </cell>
          <cell r="P169">
            <v>0</v>
          </cell>
          <cell r="Q169">
            <v>75.849999999999994</v>
          </cell>
          <cell r="R169">
            <v>0</v>
          </cell>
          <cell r="S169">
            <v>0</v>
          </cell>
          <cell r="T169">
            <v>1.3729571488311533E-2</v>
          </cell>
          <cell r="U169">
            <v>0</v>
          </cell>
          <cell r="V169">
            <v>0</v>
          </cell>
          <cell r="W169">
            <v>0.34945905952631867</v>
          </cell>
          <cell r="X169">
            <v>0</v>
          </cell>
          <cell r="Y169">
            <v>0</v>
          </cell>
        </row>
        <row r="170">
          <cell r="G170">
            <v>196.71</v>
          </cell>
          <cell r="H170">
            <v>3.0540878966496662E-4</v>
          </cell>
          <cell r="I170">
            <v>7.635219741624165E-4</v>
          </cell>
          <cell r="J170">
            <v>0.59970069938612847</v>
          </cell>
          <cell r="K170">
            <v>0.60076963014995588</v>
          </cell>
          <cell r="N170">
            <v>1.29</v>
          </cell>
          <cell r="O170">
            <v>0</v>
          </cell>
          <cell r="P170">
            <v>2.48</v>
          </cell>
          <cell r="Q170">
            <v>111.23999999999998</v>
          </cell>
          <cell r="R170">
            <v>15.71</v>
          </cell>
          <cell r="S170">
            <v>0</v>
          </cell>
          <cell r="T170">
            <v>3.9397733866780695E-3</v>
          </cell>
          <cell r="U170">
            <v>0</v>
          </cell>
          <cell r="V170">
            <v>7.5741379836911718E-3</v>
          </cell>
          <cell r="W170">
            <v>0.3397367376233088</v>
          </cell>
          <cell r="X170">
            <v>4.7979720856366259E-2</v>
          </cell>
          <cell r="Y170">
            <v>0</v>
          </cell>
        </row>
        <row r="171">
          <cell r="G171">
            <v>73.765192600616487</v>
          </cell>
          <cell r="H171">
            <v>0</v>
          </cell>
          <cell r="I171">
            <v>0</v>
          </cell>
          <cell r="J171">
            <v>0.87988337966881514</v>
          </cell>
          <cell r="K171">
            <v>0.87988337966881514</v>
          </cell>
          <cell r="N171">
            <v>1.64</v>
          </cell>
          <cell r="O171">
            <v>0</v>
          </cell>
          <cell r="P171">
            <v>0</v>
          </cell>
          <cell r="Q171">
            <v>8.43</v>
          </cell>
          <cell r="R171">
            <v>0</v>
          </cell>
          <cell r="S171">
            <v>0</v>
          </cell>
          <cell r="T171">
            <v>1.9562190401503771E-2</v>
          </cell>
          <cell r="U171">
            <v>0</v>
          </cell>
          <cell r="V171">
            <v>0</v>
          </cell>
          <cell r="W171">
            <v>0.10055442992968097</v>
          </cell>
          <cell r="X171">
            <v>0</v>
          </cell>
          <cell r="Y171">
            <v>0</v>
          </cell>
        </row>
        <row r="172">
          <cell r="G172">
            <v>115.36944889593443</v>
          </cell>
          <cell r="H172">
            <v>0</v>
          </cell>
          <cell r="I172">
            <v>5.7736950195352095E-4</v>
          </cell>
          <cell r="J172">
            <v>0.83205764611926958</v>
          </cell>
          <cell r="K172">
            <v>0.83263501562122311</v>
          </cell>
          <cell r="N172">
            <v>2.2400000000000002</v>
          </cell>
          <cell r="O172">
            <v>0</v>
          </cell>
          <cell r="P172">
            <v>0</v>
          </cell>
          <cell r="Q172">
            <v>20.95</v>
          </cell>
          <cell r="R172">
            <v>0</v>
          </cell>
          <cell r="S172">
            <v>0</v>
          </cell>
          <cell r="T172">
            <v>1.6166346054698588E-2</v>
          </cell>
          <cell r="U172">
            <v>0</v>
          </cell>
          <cell r="V172">
            <v>0</v>
          </cell>
          <cell r="W172">
            <v>0.15119863832407829</v>
          </cell>
          <cell r="X172">
            <v>0</v>
          </cell>
          <cell r="Y172">
            <v>0</v>
          </cell>
        </row>
        <row r="173">
          <cell r="G173">
            <v>516.59442143556169</v>
          </cell>
          <cell r="H173">
            <v>0</v>
          </cell>
          <cell r="I173">
            <v>0</v>
          </cell>
          <cell r="J173">
            <v>0.67344306906676832</v>
          </cell>
          <cell r="K173">
            <v>0.67344306906676832</v>
          </cell>
          <cell r="N173">
            <v>9.49</v>
          </cell>
          <cell r="O173">
            <v>0</v>
          </cell>
          <cell r="P173">
            <v>0</v>
          </cell>
          <cell r="Q173">
            <v>241.01</v>
          </cell>
          <cell r="R173">
            <v>0</v>
          </cell>
          <cell r="S173">
            <v>0</v>
          </cell>
          <cell r="T173">
            <v>1.2371358381462548E-2</v>
          </cell>
          <cell r="U173">
            <v>0</v>
          </cell>
          <cell r="V173">
            <v>0</v>
          </cell>
          <cell r="W173">
            <v>0.3141855725517691</v>
          </cell>
          <cell r="X173">
            <v>0</v>
          </cell>
          <cell r="Y173">
            <v>0</v>
          </cell>
        </row>
        <row r="174">
          <cell r="G174">
            <v>214.26</v>
          </cell>
          <cell r="H174">
            <v>0</v>
          </cell>
          <cell r="I174">
            <v>0</v>
          </cell>
          <cell r="J174">
            <v>0.85379557680812912</v>
          </cell>
          <cell r="K174">
            <v>0.85379557680812912</v>
          </cell>
          <cell r="N174">
            <v>2.34</v>
          </cell>
          <cell r="O174">
            <v>0</v>
          </cell>
          <cell r="P174">
            <v>0</v>
          </cell>
          <cell r="Q174">
            <v>34.35</v>
          </cell>
          <cell r="R174">
            <v>0</v>
          </cell>
          <cell r="S174">
            <v>0</v>
          </cell>
          <cell r="T174">
            <v>9.3245666467423795E-3</v>
          </cell>
          <cell r="U174">
            <v>0</v>
          </cell>
          <cell r="V174">
            <v>0</v>
          </cell>
          <cell r="W174">
            <v>0.13687985654512852</v>
          </cell>
          <cell r="X174">
            <v>0</v>
          </cell>
          <cell r="Y174">
            <v>0</v>
          </cell>
        </row>
        <row r="175">
          <cell r="G175">
            <v>418.69</v>
          </cell>
          <cell r="H175">
            <v>0</v>
          </cell>
          <cell r="I175">
            <v>2.6562776695590578E-3</v>
          </cell>
          <cell r="J175">
            <v>0.73878165397556217</v>
          </cell>
          <cell r="K175">
            <v>0.74143793164512128</v>
          </cell>
          <cell r="N175">
            <v>4.63</v>
          </cell>
          <cell r="O175">
            <v>0</v>
          </cell>
          <cell r="P175">
            <v>0</v>
          </cell>
          <cell r="Q175">
            <v>141.38</v>
          </cell>
          <cell r="R175">
            <v>0</v>
          </cell>
          <cell r="S175">
            <v>0</v>
          </cell>
          <cell r="T175">
            <v>8.1990437400389585E-3</v>
          </cell>
          <cell r="U175">
            <v>0</v>
          </cell>
          <cell r="V175">
            <v>0</v>
          </cell>
          <cell r="W175">
            <v>0.25036302461483972</v>
          </cell>
          <cell r="X175">
            <v>0</v>
          </cell>
          <cell r="Y175">
            <v>0</v>
          </cell>
        </row>
        <row r="176">
          <cell r="G176">
            <v>3756.67</v>
          </cell>
          <cell r="H176">
            <v>0</v>
          </cell>
          <cell r="I176">
            <v>4.0379899872284028E-3</v>
          </cell>
          <cell r="J176">
            <v>0.74915942040608463</v>
          </cell>
          <cell r="K176">
            <v>0.753197410393313</v>
          </cell>
          <cell r="N176">
            <v>86.96</v>
          </cell>
          <cell r="O176">
            <v>0</v>
          </cell>
          <cell r="P176">
            <v>0.28000000000000003</v>
          </cell>
          <cell r="Q176">
            <v>1143.72</v>
          </cell>
          <cell r="R176">
            <v>0</v>
          </cell>
          <cell r="S176">
            <v>0</v>
          </cell>
          <cell r="T176">
            <v>1.7435134522809429E-2</v>
          </cell>
          <cell r="U176">
            <v>0</v>
          </cell>
          <cell r="V176">
            <v>5.6138887607942052E-5</v>
          </cell>
          <cell r="W176">
            <v>0.22931131619626957</v>
          </cell>
          <cell r="X176">
            <v>0</v>
          </cell>
          <cell r="Y176">
            <v>0</v>
          </cell>
        </row>
        <row r="177">
          <cell r="G177">
            <v>489.21</v>
          </cell>
          <cell r="H177">
            <v>0</v>
          </cell>
          <cell r="I177">
            <v>0</v>
          </cell>
          <cell r="J177">
            <v>0.85736067297581486</v>
          </cell>
          <cell r="K177">
            <v>0.85736067297581486</v>
          </cell>
          <cell r="N177">
            <v>2.5</v>
          </cell>
          <cell r="O177">
            <v>0</v>
          </cell>
          <cell r="P177">
            <v>0</v>
          </cell>
          <cell r="Q177">
            <v>78.89</v>
          </cell>
          <cell r="R177">
            <v>0</v>
          </cell>
          <cell r="S177">
            <v>0</v>
          </cell>
          <cell r="T177">
            <v>4.3813529617946021E-3</v>
          </cell>
          <cell r="U177">
            <v>0</v>
          </cell>
          <cell r="V177">
            <v>0</v>
          </cell>
          <cell r="W177">
            <v>0.13825797406239046</v>
          </cell>
          <cell r="X177">
            <v>0</v>
          </cell>
          <cell r="Y177">
            <v>0</v>
          </cell>
        </row>
        <row r="178">
          <cell r="G178">
            <v>88.17</v>
          </cell>
          <cell r="H178">
            <v>0</v>
          </cell>
          <cell r="I178">
            <v>0</v>
          </cell>
          <cell r="J178">
            <v>0.46618727859144504</v>
          </cell>
          <cell r="K178">
            <v>0.46618727859144504</v>
          </cell>
          <cell r="N178">
            <v>2.31</v>
          </cell>
          <cell r="O178">
            <v>0</v>
          </cell>
          <cell r="P178">
            <v>0.33</v>
          </cell>
          <cell r="Q178">
            <v>74.52</v>
          </cell>
          <cell r="R178">
            <v>23.8</v>
          </cell>
          <cell r="S178">
            <v>0</v>
          </cell>
          <cell r="T178">
            <v>1.2213821181198119E-2</v>
          </cell>
          <cell r="U178">
            <v>0</v>
          </cell>
          <cell r="V178">
            <v>1.7448315973140169E-3</v>
          </cell>
          <cell r="W178">
            <v>0.39401469888436524</v>
          </cell>
          <cell r="X178">
            <v>0.12583936974567758</v>
          </cell>
          <cell r="Y178">
            <v>0</v>
          </cell>
        </row>
        <row r="179">
          <cell r="G179">
            <v>486.99</v>
          </cell>
          <cell r="H179">
            <v>0</v>
          </cell>
          <cell r="I179">
            <v>0</v>
          </cell>
          <cell r="J179">
            <v>0.81466425775368867</v>
          </cell>
          <cell r="K179">
            <v>0.81466425775368867</v>
          </cell>
          <cell r="N179">
            <v>7.79</v>
          </cell>
          <cell r="O179">
            <v>45</v>
          </cell>
          <cell r="P179">
            <v>0</v>
          </cell>
          <cell r="Q179">
            <v>58</v>
          </cell>
          <cell r="R179">
            <v>0</v>
          </cell>
          <cell r="S179">
            <v>0</v>
          </cell>
          <cell r="T179">
            <v>1.3031550068587106E-2</v>
          </cell>
          <cell r="U179">
            <v>7.527853056308341E-2</v>
          </cell>
          <cell r="V179">
            <v>0</v>
          </cell>
          <cell r="W179">
            <v>9.7025661614640837E-2</v>
          </cell>
          <cell r="X179">
            <v>0</v>
          </cell>
          <cell r="Y179">
            <v>0</v>
          </cell>
        </row>
        <row r="180">
          <cell r="G180">
            <v>391.66</v>
          </cell>
          <cell r="H180">
            <v>0</v>
          </cell>
          <cell r="I180">
            <v>0</v>
          </cell>
          <cell r="J180">
            <v>0.6349767351372384</v>
          </cell>
          <cell r="K180">
            <v>0.6349767351372384</v>
          </cell>
          <cell r="N180">
            <v>4.55</v>
          </cell>
          <cell r="O180">
            <v>0</v>
          </cell>
          <cell r="P180">
            <v>1.7</v>
          </cell>
          <cell r="Q180">
            <v>193.4</v>
          </cell>
          <cell r="R180">
            <v>25.5</v>
          </cell>
          <cell r="S180">
            <v>0</v>
          </cell>
          <cell r="T180">
            <v>7.3766638024675337E-3</v>
          </cell>
          <cell r="U180">
            <v>0</v>
          </cell>
          <cell r="V180">
            <v>2.7561161459768806E-3</v>
          </cell>
          <cell r="W180">
            <v>0.31354874272466399</v>
          </cell>
          <cell r="X180">
            <v>4.1341742189653211E-2</v>
          </cell>
          <cell r="Y180">
            <v>0</v>
          </cell>
        </row>
        <row r="181">
          <cell r="G181">
            <v>732.93</v>
          </cell>
          <cell r="H181">
            <v>0</v>
          </cell>
          <cell r="I181">
            <v>2.7747787744558912E-3</v>
          </cell>
          <cell r="J181">
            <v>0.73675926019352822</v>
          </cell>
          <cell r="K181">
            <v>0.73953403896798409</v>
          </cell>
          <cell r="N181">
            <v>8.01</v>
          </cell>
          <cell r="O181">
            <v>0</v>
          </cell>
          <cell r="P181">
            <v>0</v>
          </cell>
          <cell r="Q181">
            <v>250.13</v>
          </cell>
          <cell r="R181">
            <v>0</v>
          </cell>
          <cell r="S181">
            <v>0</v>
          </cell>
          <cell r="T181">
            <v>8.082173812142433E-3</v>
          </cell>
          <cell r="U181">
            <v>0</v>
          </cell>
          <cell r="V181">
            <v>0</v>
          </cell>
          <cell r="W181">
            <v>0.25238378721987348</v>
          </cell>
          <cell r="X181">
            <v>0</v>
          </cell>
          <cell r="Y181">
            <v>0</v>
          </cell>
        </row>
        <row r="182">
          <cell r="G182">
            <v>1211.76</v>
          </cell>
          <cell r="H182">
            <v>0</v>
          </cell>
          <cell r="I182">
            <v>2.5604208493227275E-3</v>
          </cell>
          <cell r="J182">
            <v>0.76731937279219298</v>
          </cell>
          <cell r="K182">
            <v>0.7698797936415156</v>
          </cell>
          <cell r="N182">
            <v>16.920000000000002</v>
          </cell>
          <cell r="O182">
            <v>0</v>
          </cell>
          <cell r="P182">
            <v>5.5</v>
          </cell>
          <cell r="Q182">
            <v>267.32</v>
          </cell>
          <cell r="R182">
            <v>66.89</v>
          </cell>
          <cell r="S182">
            <v>5.57</v>
          </cell>
          <cell r="T182">
            <v>1.0749955526188723E-2</v>
          </cell>
          <cell r="U182">
            <v>0</v>
          </cell>
          <cell r="V182">
            <v>3.4943708861724567E-3</v>
          </cell>
          <cell r="W182">
            <v>0.16983913187120384</v>
          </cell>
          <cell r="X182">
            <v>4.2497903377468296E-2</v>
          </cell>
          <cell r="Y182">
            <v>3.5388446974510155E-3</v>
          </cell>
        </row>
        <row r="183">
          <cell r="G183">
            <v>338.05</v>
          </cell>
          <cell r="H183">
            <v>0</v>
          </cell>
          <cell r="I183">
            <v>0</v>
          </cell>
          <cell r="J183">
            <v>0.80047832161208599</v>
          </cell>
          <cell r="K183">
            <v>0.80047832161208599</v>
          </cell>
          <cell r="N183">
            <v>3.52</v>
          </cell>
          <cell r="O183">
            <v>0</v>
          </cell>
          <cell r="P183">
            <v>0</v>
          </cell>
          <cell r="Q183">
            <v>80.739999999999995</v>
          </cell>
          <cell r="R183">
            <v>0</v>
          </cell>
          <cell r="S183">
            <v>0</v>
          </cell>
          <cell r="T183">
            <v>8.3351092799128605E-3</v>
          </cell>
          <cell r="U183">
            <v>0</v>
          </cell>
          <cell r="V183">
            <v>0</v>
          </cell>
          <cell r="W183">
            <v>0.19118656910800122</v>
          </cell>
          <cell r="X183">
            <v>0</v>
          </cell>
          <cell r="Y183">
            <v>0</v>
          </cell>
        </row>
        <row r="184">
          <cell r="G184">
            <v>2997.88</v>
          </cell>
          <cell r="H184">
            <v>0</v>
          </cell>
          <cell r="I184">
            <v>6.5418582725646011E-4</v>
          </cell>
          <cell r="J184">
            <v>0.64025124156346147</v>
          </cell>
          <cell r="K184">
            <v>0.64090542739071787</v>
          </cell>
          <cell r="N184">
            <v>68.239999999999995</v>
          </cell>
          <cell r="O184">
            <v>7.67</v>
          </cell>
          <cell r="P184">
            <v>215.28</v>
          </cell>
          <cell r="Q184">
            <v>1235.8800000000001</v>
          </cell>
          <cell r="R184">
            <v>139.56</v>
          </cell>
          <cell r="S184">
            <v>13.06</v>
          </cell>
          <cell r="T184">
            <v>1.4588771520255174E-2</v>
          </cell>
          <cell r="U184">
            <v>1.6397402925023036E-3</v>
          </cell>
          <cell r="V184">
            <v>4.6023897023454489E-2</v>
          </cell>
          <cell r="W184">
            <v>0.26421411117310917</v>
          </cell>
          <cell r="X184">
            <v>2.9836004592127967E-2</v>
          </cell>
          <cell r="Y184">
            <v>2.7920480078331275E-3</v>
          </cell>
        </row>
        <row r="185">
          <cell r="G185">
            <v>748.30858482382325</v>
          </cell>
          <cell r="H185">
            <v>0</v>
          </cell>
          <cell r="I185">
            <v>0</v>
          </cell>
          <cell r="J185">
            <v>0.79870820272883325</v>
          </cell>
          <cell r="K185">
            <v>0.79870820272883325</v>
          </cell>
          <cell r="N185">
            <v>16.47</v>
          </cell>
          <cell r="O185">
            <v>0</v>
          </cell>
          <cell r="P185">
            <v>44.6</v>
          </cell>
          <cell r="Q185">
            <v>127.52</v>
          </cell>
          <cell r="R185">
            <v>0</v>
          </cell>
          <cell r="S185">
            <v>0</v>
          </cell>
          <cell r="T185">
            <v>1.7579277273747893E-2</v>
          </cell>
          <cell r="U185">
            <v>0</v>
          </cell>
          <cell r="V185">
            <v>4.7603871670258417E-2</v>
          </cell>
          <cell r="W185">
            <v>0.13610864832716038</v>
          </cell>
          <cell r="X185">
            <v>0</v>
          </cell>
          <cell r="Y185">
            <v>0</v>
          </cell>
        </row>
        <row r="186">
          <cell r="G186">
            <v>1160.45</v>
          </cell>
          <cell r="H186">
            <v>0</v>
          </cell>
          <cell r="I186">
            <v>0</v>
          </cell>
          <cell r="J186">
            <v>0.73442019125492852</v>
          </cell>
          <cell r="K186">
            <v>0.73442019125492852</v>
          </cell>
          <cell r="N186">
            <v>9.01</v>
          </cell>
          <cell r="O186">
            <v>0</v>
          </cell>
          <cell r="P186">
            <v>0</v>
          </cell>
          <cell r="Q186">
            <v>410.63</v>
          </cell>
          <cell r="R186">
            <v>0</v>
          </cell>
          <cell r="S186">
            <v>0</v>
          </cell>
          <cell r="T186">
            <v>5.7022068363194499E-3</v>
          </cell>
          <cell r="U186">
            <v>0</v>
          </cell>
          <cell r="V186">
            <v>0</v>
          </cell>
          <cell r="W186">
            <v>0.25987760190875203</v>
          </cell>
          <cell r="X186">
            <v>0</v>
          </cell>
          <cell r="Y186">
            <v>0</v>
          </cell>
        </row>
        <row r="187">
          <cell r="G187">
            <v>157.18</v>
          </cell>
          <cell r="H187">
            <v>0</v>
          </cell>
          <cell r="I187">
            <v>0</v>
          </cell>
          <cell r="J187">
            <v>0.78035944791976963</v>
          </cell>
          <cell r="K187">
            <v>0.78035944791976963</v>
          </cell>
          <cell r="N187">
            <v>3.77</v>
          </cell>
          <cell r="O187">
            <v>0</v>
          </cell>
          <cell r="P187">
            <v>0</v>
          </cell>
          <cell r="Q187">
            <v>40.47</v>
          </cell>
          <cell r="R187">
            <v>0</v>
          </cell>
          <cell r="S187">
            <v>0</v>
          </cell>
          <cell r="T187">
            <v>1.8717108529440966E-2</v>
          </cell>
          <cell r="U187">
            <v>0</v>
          </cell>
          <cell r="V187">
            <v>0</v>
          </cell>
          <cell r="W187">
            <v>0.20092344355078937</v>
          </cell>
          <cell r="X187">
            <v>0</v>
          </cell>
          <cell r="Y187">
            <v>0</v>
          </cell>
        </row>
        <row r="188">
          <cell r="G188">
            <v>1425.6253005691024</v>
          </cell>
          <cell r="H188">
            <v>0</v>
          </cell>
          <cell r="I188">
            <v>0</v>
          </cell>
          <cell r="J188">
            <v>0.84588002451899591</v>
          </cell>
          <cell r="K188">
            <v>0.84588002451899591</v>
          </cell>
          <cell r="N188">
            <v>31.58</v>
          </cell>
          <cell r="O188">
            <v>0</v>
          </cell>
          <cell r="P188">
            <v>0</v>
          </cell>
          <cell r="Q188">
            <v>228.17</v>
          </cell>
          <cell r="R188">
            <v>0</v>
          </cell>
          <cell r="S188">
            <v>0</v>
          </cell>
          <cell r="T188">
            <v>1.8737666316420057E-2</v>
          </cell>
          <cell r="U188">
            <v>0</v>
          </cell>
          <cell r="V188">
            <v>0</v>
          </cell>
          <cell r="W188">
            <v>0.13538230916458405</v>
          </cell>
          <cell r="X188">
            <v>0</v>
          </cell>
          <cell r="Y188">
            <v>0</v>
          </cell>
        </row>
        <row r="189">
          <cell r="G189">
            <v>19189.542562094328</v>
          </cell>
          <cell r="H189">
            <v>0</v>
          </cell>
          <cell r="I189">
            <v>9.8655156130717956E-4</v>
          </cell>
          <cell r="J189">
            <v>0.44826530357406852</v>
          </cell>
          <cell r="N189">
            <v>582.51</v>
          </cell>
          <cell r="O189">
            <v>0</v>
          </cell>
          <cell r="P189">
            <v>1806.12</v>
          </cell>
          <cell r="Q189">
            <v>10407.39</v>
          </cell>
          <cell r="R189">
            <v>10625.71</v>
          </cell>
          <cell r="S189">
            <v>103.17</v>
          </cell>
          <cell r="T189">
            <v>1.3637307783033818E-2</v>
          </cell>
          <cell r="U189">
            <v>0</v>
          </cell>
          <cell r="V189">
            <v>4.2283590553111601E-2</v>
          </cell>
          <cell r="W189">
            <v>0.24365037621340119</v>
          </cell>
          <cell r="X189">
            <v>0.2487615280136998</v>
          </cell>
          <cell r="Y189">
            <v>2.415342301377829E-3</v>
          </cell>
        </row>
        <row r="190">
          <cell r="G190">
            <v>1132.106853</v>
          </cell>
          <cell r="H190">
            <v>0</v>
          </cell>
          <cell r="I190">
            <v>8.2800816179977115E-4</v>
          </cell>
          <cell r="J190">
            <v>0.49778566966450544</v>
          </cell>
          <cell r="K190">
            <v>0.49861367782630522</v>
          </cell>
          <cell r="N190">
            <v>32.28</v>
          </cell>
          <cell r="O190">
            <v>0</v>
          </cell>
          <cell r="P190">
            <v>224.38</v>
          </cell>
          <cell r="Q190">
            <v>616.03</v>
          </cell>
          <cell r="R190">
            <v>257.69216700000004</v>
          </cell>
          <cell r="S190">
            <v>8.02</v>
          </cell>
          <cell r="T190">
            <v>1.4217076310051391E-2</v>
          </cell>
          <cell r="U190">
            <v>0</v>
          </cell>
          <cell r="V190">
            <v>9.8823654970549291E-2</v>
          </cell>
          <cell r="W190">
            <v>0.27131801484761331</v>
          </cell>
          <cell r="X190">
            <v>0.11349532846163282</v>
          </cell>
          <cell r="Y190">
            <v>3.5322475838479601E-3</v>
          </cell>
        </row>
        <row r="191">
          <cell r="G191">
            <v>469</v>
          </cell>
          <cell r="H191">
            <v>0</v>
          </cell>
          <cell r="I191">
            <v>1.0261436907478597E-3</v>
          </cell>
          <cell r="J191">
            <v>0.71727443983275385</v>
          </cell>
          <cell r="K191">
            <v>0.71830058352350168</v>
          </cell>
          <cell r="N191">
            <v>13.75</v>
          </cell>
          <cell r="O191">
            <v>0</v>
          </cell>
          <cell r="P191">
            <v>41</v>
          </cell>
          <cell r="Q191">
            <v>121.53</v>
          </cell>
          <cell r="R191">
            <v>7.65</v>
          </cell>
          <cell r="S191">
            <v>0</v>
          </cell>
          <cell r="T191">
            <v>2.1058919026541893E-2</v>
          </cell>
          <cell r="U191">
            <v>0</v>
          </cell>
          <cell r="V191">
            <v>6.2793867642779472E-2</v>
          </cell>
          <cell r="W191">
            <v>0.18613021303968263</v>
          </cell>
          <cell r="X191">
            <v>1.1716416767494218E-2</v>
          </cell>
          <cell r="Y191">
            <v>0</v>
          </cell>
        </row>
        <row r="192">
          <cell r="G192">
            <v>253.85619140922068</v>
          </cell>
          <cell r="H192">
            <v>0</v>
          </cell>
          <cell r="I192">
            <v>0</v>
          </cell>
          <cell r="J192">
            <v>0.77414960913724029</v>
          </cell>
          <cell r="K192">
            <v>0.77414960913724029</v>
          </cell>
          <cell r="N192">
            <v>5.4</v>
          </cell>
          <cell r="O192">
            <v>0</v>
          </cell>
          <cell r="P192">
            <v>4.0999999999999996</v>
          </cell>
          <cell r="Q192">
            <v>64.56</v>
          </cell>
          <cell r="R192">
            <v>0</v>
          </cell>
          <cell r="S192">
            <v>0</v>
          </cell>
          <cell r="T192">
            <v>1.6467622342140185E-2</v>
          </cell>
          <cell r="U192">
            <v>0</v>
          </cell>
          <cell r="V192">
            <v>1.2503194741254584E-2</v>
          </cell>
          <cell r="W192">
            <v>0.19687957377936488</v>
          </cell>
          <cell r="X192">
            <v>0</v>
          </cell>
          <cell r="Y192">
            <v>0</v>
          </cell>
        </row>
        <row r="193">
          <cell r="G193">
            <v>887.19806197618698</v>
          </cell>
          <cell r="H193">
            <v>0</v>
          </cell>
          <cell r="I193">
            <v>0</v>
          </cell>
          <cell r="J193">
            <v>0.68071737873192273</v>
          </cell>
          <cell r="K193">
            <v>0.68071737873192273</v>
          </cell>
          <cell r="N193">
            <v>18.690000000000001</v>
          </cell>
          <cell r="O193">
            <v>0</v>
          </cell>
          <cell r="P193">
            <v>0</v>
          </cell>
          <cell r="Q193">
            <v>397.44</v>
          </cell>
          <cell r="R193">
            <v>0</v>
          </cell>
          <cell r="S193">
            <v>0</v>
          </cell>
          <cell r="T193">
            <v>1.4340211451950986E-2</v>
          </cell>
          <cell r="U193">
            <v>0</v>
          </cell>
          <cell r="V193">
            <v>0</v>
          </cell>
          <cell r="W193">
            <v>0.30494240981612625</v>
          </cell>
          <cell r="X193">
            <v>0</v>
          </cell>
          <cell r="Y193">
            <v>0</v>
          </cell>
        </row>
        <row r="194">
          <cell r="G194">
            <v>351.45</v>
          </cell>
          <cell r="H194">
            <v>0</v>
          </cell>
          <cell r="I194">
            <v>0</v>
          </cell>
          <cell r="J194">
            <v>0.89696799550814144</v>
          </cell>
          <cell r="K194">
            <v>0.89696799550814144</v>
          </cell>
          <cell r="N194">
            <v>4.6399999999999997</v>
          </cell>
          <cell r="O194">
            <v>0</v>
          </cell>
          <cell r="P194">
            <v>0</v>
          </cell>
          <cell r="Q194">
            <v>35.729999999999997</v>
          </cell>
          <cell r="R194">
            <v>0</v>
          </cell>
          <cell r="S194">
            <v>0</v>
          </cell>
          <cell r="T194">
            <v>1.1842172426114031E-2</v>
          </cell>
          <cell r="U194">
            <v>0</v>
          </cell>
          <cell r="V194">
            <v>0</v>
          </cell>
          <cell r="W194">
            <v>9.1189832065744464E-2</v>
          </cell>
          <cell r="X194">
            <v>0</v>
          </cell>
          <cell r="Y194">
            <v>0</v>
          </cell>
        </row>
        <row r="195">
          <cell r="G195">
            <v>727.84</v>
          </cell>
          <cell r="H195">
            <v>0</v>
          </cell>
          <cell r="I195">
            <v>0</v>
          </cell>
          <cell r="J195">
            <v>0.58472315948455933</v>
          </cell>
          <cell r="K195">
            <v>0.58472315948455933</v>
          </cell>
          <cell r="N195">
            <v>25.73</v>
          </cell>
          <cell r="O195">
            <v>0</v>
          </cell>
          <cell r="P195">
            <v>9.07</v>
          </cell>
          <cell r="Q195">
            <v>391.42</v>
          </cell>
          <cell r="R195">
            <v>71.06</v>
          </cell>
          <cell r="S195">
            <v>19.64</v>
          </cell>
          <cell r="T195">
            <v>2.0670651370545325E-2</v>
          </cell>
          <cell r="U195">
            <v>0</v>
          </cell>
          <cell r="V195">
            <v>7.2865451974677854E-3</v>
          </cell>
          <cell r="W195">
            <v>0.31445419197274976</v>
          </cell>
          <cell r="X195">
            <v>5.708731000353482E-2</v>
          </cell>
          <cell r="Y195">
            <v>1.5778141971143033E-2</v>
          </cell>
        </row>
        <row r="196">
          <cell r="G196">
            <v>117.51</v>
          </cell>
          <cell r="H196">
            <v>0</v>
          </cell>
          <cell r="I196">
            <v>0</v>
          </cell>
          <cell r="J196">
            <v>0.70981576562971915</v>
          </cell>
          <cell r="K196">
            <v>0.70981576562971915</v>
          </cell>
          <cell r="N196">
            <v>3.83</v>
          </cell>
          <cell r="O196">
            <v>0</v>
          </cell>
          <cell r="P196">
            <v>0</v>
          </cell>
          <cell r="Q196">
            <v>44.21</v>
          </cell>
          <cell r="R196">
            <v>0</v>
          </cell>
          <cell r="S196">
            <v>0</v>
          </cell>
          <cell r="T196">
            <v>2.3135004530353366E-2</v>
          </cell>
          <cell r="U196">
            <v>0</v>
          </cell>
          <cell r="V196">
            <v>0</v>
          </cell>
          <cell r="W196">
            <v>0.26704922983992752</v>
          </cell>
          <cell r="X196">
            <v>0</v>
          </cell>
          <cell r="Y196">
            <v>0</v>
          </cell>
        </row>
        <row r="197">
          <cell r="G197">
            <v>721.59671103587493</v>
          </cell>
          <cell r="H197">
            <v>0</v>
          </cell>
          <cell r="I197">
            <v>0</v>
          </cell>
          <cell r="J197">
            <v>0.70740842467776943</v>
          </cell>
          <cell r="K197">
            <v>0.70740842467776943</v>
          </cell>
          <cell r="N197">
            <v>15.08</v>
          </cell>
          <cell r="O197">
            <v>0</v>
          </cell>
          <cell r="P197">
            <v>0</v>
          </cell>
          <cell r="Q197">
            <v>283.38</v>
          </cell>
          <cell r="R197">
            <v>0</v>
          </cell>
          <cell r="S197">
            <v>0</v>
          </cell>
          <cell r="T197">
            <v>1.4783491777321038E-2</v>
          </cell>
          <cell r="U197">
            <v>0</v>
          </cell>
          <cell r="V197">
            <v>0</v>
          </cell>
          <cell r="W197">
            <v>0.27780808354490955</v>
          </cell>
          <cell r="X197">
            <v>0</v>
          </cell>
          <cell r="Y197">
            <v>0</v>
          </cell>
        </row>
        <row r="198">
          <cell r="G198">
            <v>833.08</v>
          </cell>
          <cell r="H198">
            <v>0</v>
          </cell>
          <cell r="I198">
            <v>0</v>
          </cell>
          <cell r="J198">
            <v>0.60608794342752381</v>
          </cell>
          <cell r="K198">
            <v>0.60608794342752381</v>
          </cell>
          <cell r="N198">
            <v>28.56</v>
          </cell>
          <cell r="O198">
            <v>0</v>
          </cell>
          <cell r="P198">
            <v>2.5499999999999998</v>
          </cell>
          <cell r="Q198">
            <v>423.45</v>
          </cell>
          <cell r="R198">
            <v>86.66</v>
          </cell>
          <cell r="S198">
            <v>0.22</v>
          </cell>
          <cell r="T198">
            <v>2.0778162558565898E-2</v>
          </cell>
          <cell r="U198">
            <v>0</v>
          </cell>
          <cell r="V198">
            <v>1.855193085586241E-3</v>
          </cell>
          <cell r="W198">
            <v>0.3080711812123505</v>
          </cell>
          <cell r="X198">
            <v>6.3047463841923002E-2</v>
          </cell>
          <cell r="Y198">
            <v>1.6005587405057767E-4</v>
          </cell>
        </row>
        <row r="199">
          <cell r="G199">
            <v>460.12711486734628</v>
          </cell>
          <cell r="H199">
            <v>0</v>
          </cell>
          <cell r="I199">
            <v>0</v>
          </cell>
          <cell r="J199">
            <v>0.95611402261430356</v>
          </cell>
          <cell r="K199">
            <v>0.95611402261430356</v>
          </cell>
          <cell r="N199">
            <v>3.2</v>
          </cell>
          <cell r="O199">
            <v>0</v>
          </cell>
          <cell r="P199">
            <v>0</v>
          </cell>
          <cell r="Q199">
            <v>17.920000000000002</v>
          </cell>
          <cell r="R199">
            <v>0</v>
          </cell>
          <cell r="S199">
            <v>0</v>
          </cell>
          <cell r="T199">
            <v>6.6493905129843042E-3</v>
          </cell>
          <cell r="U199">
            <v>0</v>
          </cell>
          <cell r="V199">
            <v>0</v>
          </cell>
          <cell r="W199">
            <v>3.7236586872712106E-2</v>
          </cell>
          <cell r="X199">
            <v>0</v>
          </cell>
          <cell r="Y199">
            <v>0</v>
          </cell>
        </row>
        <row r="200">
          <cell r="G200">
            <v>2631.4</v>
          </cell>
          <cell r="H200">
            <v>0</v>
          </cell>
          <cell r="I200">
            <v>6.6176062137873238E-4</v>
          </cell>
          <cell r="J200">
            <v>0.6348699543771601</v>
          </cell>
          <cell r="K200">
            <v>0.63553171499853878</v>
          </cell>
          <cell r="N200">
            <v>49.47</v>
          </cell>
          <cell r="O200">
            <v>0</v>
          </cell>
          <cell r="P200">
            <v>220.48</v>
          </cell>
          <cell r="Q200">
            <v>669.86</v>
          </cell>
          <cell r="R200">
            <v>557.6</v>
          </cell>
          <cell r="S200">
            <v>11.66</v>
          </cell>
          <cell r="T200">
            <v>1.1947918956060543E-2</v>
          </cell>
          <cell r="U200">
            <v>0</v>
          </cell>
          <cell r="V200">
            <v>5.3249993358241932E-2</v>
          </cell>
          <cell r="W200">
            <v>0.16178356563385315</v>
          </cell>
          <cell r="X200">
            <v>0.1346707016353216</v>
          </cell>
          <cell r="Y200">
            <v>2.8161054179839484E-3</v>
          </cell>
        </row>
        <row r="201">
          <cell r="G201">
            <v>694.13799358612528</v>
          </cell>
          <cell r="H201">
            <v>0</v>
          </cell>
          <cell r="I201">
            <v>0</v>
          </cell>
          <cell r="J201">
            <v>0.97724898543157646</v>
          </cell>
          <cell r="K201">
            <v>0.97724898543157646</v>
          </cell>
          <cell r="N201">
            <v>7.06</v>
          </cell>
          <cell r="O201">
            <v>0</v>
          </cell>
          <cell r="P201">
            <v>0</v>
          </cell>
          <cell r="Q201">
            <v>9.1</v>
          </cell>
          <cell r="R201">
            <v>0</v>
          </cell>
          <cell r="S201">
            <v>0</v>
          </cell>
          <cell r="T201">
            <v>9.9394902755613069E-3</v>
          </cell>
          <cell r="U201">
            <v>0</v>
          </cell>
          <cell r="V201">
            <v>0</v>
          </cell>
          <cell r="W201">
            <v>1.2811524292862309E-2</v>
          </cell>
          <cell r="X201">
            <v>0</v>
          </cell>
          <cell r="Y201">
            <v>0</v>
          </cell>
        </row>
        <row r="202">
          <cell r="G202">
            <v>333.84370647229417</v>
          </cell>
          <cell r="H202">
            <v>0</v>
          </cell>
          <cell r="I202">
            <v>0</v>
          </cell>
          <cell r="J202">
            <v>0.79449953992660871</v>
          </cell>
          <cell r="K202">
            <v>0.79449953992660871</v>
          </cell>
          <cell r="N202">
            <v>6.47</v>
          </cell>
          <cell r="O202">
            <v>0</v>
          </cell>
          <cell r="P202">
            <v>0</v>
          </cell>
          <cell r="Q202">
            <v>79.88</v>
          </cell>
          <cell r="R202">
            <v>0</v>
          </cell>
          <cell r="S202">
            <v>0</v>
          </cell>
          <cell r="T202">
            <v>1.5397660413142349E-2</v>
          </cell>
          <cell r="U202">
            <v>0</v>
          </cell>
          <cell r="V202">
            <v>0</v>
          </cell>
          <cell r="W202">
            <v>0.19010279966024898</v>
          </cell>
          <cell r="X202">
            <v>0</v>
          </cell>
          <cell r="Y202">
            <v>0</v>
          </cell>
        </row>
        <row r="203">
          <cell r="G203">
            <v>503.79</v>
          </cell>
          <cell r="H203">
            <v>0</v>
          </cell>
          <cell r="I203">
            <v>1.8794375609076991E-3</v>
          </cell>
          <cell r="J203">
            <v>0.69948489489071419</v>
          </cell>
          <cell r="K203">
            <v>0.701364332451622</v>
          </cell>
          <cell r="N203">
            <v>8.9499999999999993</v>
          </cell>
          <cell r="O203">
            <v>0</v>
          </cell>
          <cell r="P203">
            <v>0</v>
          </cell>
          <cell r="Q203">
            <v>205.56</v>
          </cell>
          <cell r="R203">
            <v>0</v>
          </cell>
          <cell r="S203">
            <v>0</v>
          </cell>
          <cell r="T203">
            <v>1.2459974940832522E-2</v>
          </cell>
          <cell r="U203">
            <v>0</v>
          </cell>
          <cell r="V203">
            <v>0</v>
          </cell>
          <cell r="W203">
            <v>0.28617569260754561</v>
          </cell>
          <cell r="X203">
            <v>0</v>
          </cell>
          <cell r="Y203">
            <v>0</v>
          </cell>
        </row>
        <row r="204">
          <cell r="G204">
            <v>218.09759640399884</v>
          </cell>
          <cell r="H204">
            <v>0</v>
          </cell>
          <cell r="I204">
            <v>0</v>
          </cell>
          <cell r="J204">
            <v>0.74221330741853508</v>
          </cell>
          <cell r="K204">
            <v>0.74221330741853508</v>
          </cell>
          <cell r="N204">
            <v>4.72</v>
          </cell>
          <cell r="O204">
            <v>0</v>
          </cell>
          <cell r="P204">
            <v>0</v>
          </cell>
          <cell r="Q204">
            <v>71.03</v>
          </cell>
          <cell r="R204">
            <v>0</v>
          </cell>
          <cell r="S204">
            <v>0</v>
          </cell>
          <cell r="T204">
            <v>1.6062748369432524E-2</v>
          </cell>
          <cell r="U204">
            <v>0</v>
          </cell>
          <cell r="V204">
            <v>0</v>
          </cell>
          <cell r="W204">
            <v>0.24172394421203228</v>
          </cell>
          <cell r="X204">
            <v>0</v>
          </cell>
          <cell r="Y204">
            <v>0</v>
          </cell>
        </row>
        <row r="205">
          <cell r="G205">
            <v>1036.6520298204541</v>
          </cell>
          <cell r="H205">
            <v>0</v>
          </cell>
          <cell r="I205">
            <v>0</v>
          </cell>
          <cell r="J205">
            <v>0.90297393552967675</v>
          </cell>
          <cell r="K205">
            <v>0.90297393552967675</v>
          </cell>
          <cell r="N205">
            <v>20.92</v>
          </cell>
          <cell r="O205">
            <v>0</v>
          </cell>
          <cell r="P205">
            <v>0</v>
          </cell>
          <cell r="Q205">
            <v>90.47</v>
          </cell>
          <cell r="R205">
            <v>0</v>
          </cell>
          <cell r="S205">
            <v>0</v>
          </cell>
          <cell r="T205">
            <v>1.8222329371749346E-2</v>
          </cell>
          <cell r="U205">
            <v>0</v>
          </cell>
          <cell r="V205">
            <v>0</v>
          </cell>
          <cell r="W205">
            <v>7.880373509857376E-2</v>
          </cell>
          <cell r="X205">
            <v>0</v>
          </cell>
          <cell r="Y205">
            <v>0</v>
          </cell>
        </row>
        <row r="206">
          <cell r="G206">
            <v>243.63</v>
          </cell>
          <cell r="H206">
            <v>0</v>
          </cell>
          <cell r="I206">
            <v>2.6960718233533743E-5</v>
          </cell>
          <cell r="J206">
            <v>0.65681701760534905</v>
          </cell>
          <cell r="K206">
            <v>0.65684397832358254</v>
          </cell>
          <cell r="N206">
            <v>3.72</v>
          </cell>
          <cell r="O206">
            <v>0</v>
          </cell>
          <cell r="P206">
            <v>1.5</v>
          </cell>
          <cell r="Q206">
            <v>122.06</v>
          </cell>
          <cell r="R206">
            <v>0</v>
          </cell>
          <cell r="S206">
            <v>0</v>
          </cell>
          <cell r="T206">
            <v>1.0029387182874553E-2</v>
          </cell>
          <cell r="U206">
            <v>0</v>
          </cell>
          <cell r="V206">
            <v>4.0441077350300619E-3</v>
          </cell>
          <cell r="W206">
            <v>0.32908252675851291</v>
          </cell>
          <cell r="X206">
            <v>0</v>
          </cell>
          <cell r="Y206">
            <v>0</v>
          </cell>
        </row>
        <row r="207">
          <cell r="G207">
            <v>177.12</v>
          </cell>
          <cell r="H207">
            <v>0</v>
          </cell>
          <cell r="I207">
            <v>0</v>
          </cell>
          <cell r="J207">
            <v>0.57253685027152834</v>
          </cell>
          <cell r="K207">
            <v>0.57253685027152834</v>
          </cell>
          <cell r="N207">
            <v>3.9</v>
          </cell>
          <cell r="O207">
            <v>4.5</v>
          </cell>
          <cell r="P207">
            <v>0</v>
          </cell>
          <cell r="Q207">
            <v>123.84</v>
          </cell>
          <cell r="R207">
            <v>0</v>
          </cell>
          <cell r="S207">
            <v>0</v>
          </cell>
          <cell r="T207">
            <v>1.2606671838634599E-2</v>
          </cell>
          <cell r="U207">
            <v>1.4546159813809153E-2</v>
          </cell>
          <cell r="V207">
            <v>0</v>
          </cell>
          <cell r="W207">
            <v>0.4003103180760279</v>
          </cell>
          <cell r="X207">
            <v>0</v>
          </cell>
          <cell r="Y207">
            <v>0</v>
          </cell>
        </row>
        <row r="208">
          <cell r="G208">
            <v>316.17274426526865</v>
          </cell>
          <cell r="H208">
            <v>0</v>
          </cell>
          <cell r="I208">
            <v>0</v>
          </cell>
          <cell r="J208">
            <v>0.73509271343578608</v>
          </cell>
          <cell r="K208">
            <v>0.73509271343578608</v>
          </cell>
          <cell r="N208">
            <v>6.64</v>
          </cell>
          <cell r="O208">
            <v>0</v>
          </cell>
          <cell r="P208">
            <v>0</v>
          </cell>
          <cell r="Q208">
            <v>107.3</v>
          </cell>
          <cell r="R208">
            <v>0</v>
          </cell>
          <cell r="S208">
            <v>0</v>
          </cell>
          <cell r="T208">
            <v>1.5437812732897847E-2</v>
          </cell>
          <cell r="U208">
            <v>0</v>
          </cell>
          <cell r="V208">
            <v>0</v>
          </cell>
          <cell r="W208">
            <v>0.24946947383131612</v>
          </cell>
          <cell r="X208">
            <v>0</v>
          </cell>
          <cell r="Y208">
            <v>0</v>
          </cell>
        </row>
        <row r="209">
          <cell r="G209">
            <v>1353.18</v>
          </cell>
          <cell r="H209">
            <v>0</v>
          </cell>
          <cell r="I209">
            <v>0</v>
          </cell>
          <cell r="J209">
            <v>0.57947319061832225</v>
          </cell>
          <cell r="K209">
            <v>0.57947319061832225</v>
          </cell>
          <cell r="N209">
            <v>24.92</v>
          </cell>
          <cell r="O209">
            <v>0</v>
          </cell>
          <cell r="P209">
            <v>0</v>
          </cell>
          <cell r="Q209">
            <v>910.12</v>
          </cell>
          <cell r="R209">
            <v>46.97</v>
          </cell>
          <cell r="S209">
            <v>0</v>
          </cell>
          <cell r="T209">
            <v>1.0671508528213979E-2</v>
          </cell>
          <cell r="U209">
            <v>0</v>
          </cell>
          <cell r="V209">
            <v>0</v>
          </cell>
          <cell r="W209">
            <v>0.38974130584663347</v>
          </cell>
          <cell r="X209">
            <v>2.0113995006830278E-2</v>
          </cell>
          <cell r="Y209">
            <v>0</v>
          </cell>
        </row>
        <row r="210">
          <cell r="G210">
            <v>2380.2399999999998</v>
          </cell>
          <cell r="H210">
            <v>0</v>
          </cell>
          <cell r="I210">
            <v>0</v>
          </cell>
          <cell r="J210">
            <v>0.8293692551063786</v>
          </cell>
          <cell r="K210">
            <v>0.8293692551063786</v>
          </cell>
          <cell r="N210">
            <v>26.58</v>
          </cell>
          <cell r="O210">
            <v>0</v>
          </cell>
          <cell r="P210">
            <v>0</v>
          </cell>
          <cell r="Q210">
            <v>463.12</v>
          </cell>
          <cell r="R210">
            <v>0</v>
          </cell>
          <cell r="S210">
            <v>0</v>
          </cell>
          <cell r="T210">
            <v>9.2615176623901552E-3</v>
          </cell>
          <cell r="U210">
            <v>0</v>
          </cell>
          <cell r="V210">
            <v>0</v>
          </cell>
          <cell r="W210">
            <v>0.16136922723123134</v>
          </cell>
          <cell r="X210">
            <v>0</v>
          </cell>
          <cell r="Y210">
            <v>0</v>
          </cell>
        </row>
        <row r="211">
          <cell r="G211">
            <v>645.32000000000005</v>
          </cell>
          <cell r="H211">
            <v>0</v>
          </cell>
          <cell r="I211">
            <v>8.697045211819153E-2</v>
          </cell>
          <cell r="J211">
            <v>0.67880621810846098</v>
          </cell>
          <cell r="K211">
            <v>0.76577667022665241</v>
          </cell>
          <cell r="N211">
            <v>11.95</v>
          </cell>
          <cell r="O211">
            <v>0</v>
          </cell>
          <cell r="P211">
            <v>0</v>
          </cell>
          <cell r="Q211">
            <v>185.43</v>
          </cell>
          <cell r="R211">
            <v>0</v>
          </cell>
          <cell r="S211">
            <v>0</v>
          </cell>
          <cell r="T211">
            <v>1.4180609944226888E-2</v>
          </cell>
          <cell r="U211">
            <v>0</v>
          </cell>
          <cell r="V211">
            <v>0</v>
          </cell>
          <cell r="W211">
            <v>0.22004271982912069</v>
          </cell>
          <cell r="X211">
            <v>0</v>
          </cell>
          <cell r="Y211">
            <v>0</v>
          </cell>
        </row>
        <row r="212">
          <cell r="G212">
            <v>99.875861603059604</v>
          </cell>
          <cell r="H212">
            <v>0</v>
          </cell>
          <cell r="I212">
            <v>0</v>
          </cell>
          <cell r="J212">
            <v>0.82956224801435763</v>
          </cell>
          <cell r="K212">
            <v>0.82956224801435763</v>
          </cell>
          <cell r="N212">
            <v>2.4300000000000002</v>
          </cell>
          <cell r="O212">
            <v>0</v>
          </cell>
          <cell r="P212">
            <v>0</v>
          </cell>
          <cell r="Q212">
            <v>18.09</v>
          </cell>
          <cell r="R212">
            <v>0</v>
          </cell>
          <cell r="S212">
            <v>0</v>
          </cell>
          <cell r="T212">
            <v>2.0183417998299761E-2</v>
          </cell>
          <cell r="U212">
            <v>0</v>
          </cell>
          <cell r="V212">
            <v>0</v>
          </cell>
          <cell r="W212">
            <v>0.15025433398734264</v>
          </cell>
          <cell r="X212">
            <v>0</v>
          </cell>
          <cell r="Y212">
            <v>0</v>
          </cell>
        </row>
        <row r="213">
          <cell r="G213">
            <v>1157.44</v>
          </cell>
          <cell r="H213">
            <v>0</v>
          </cell>
          <cell r="I213">
            <v>0</v>
          </cell>
          <cell r="J213">
            <v>0.82927807869773307</v>
          </cell>
          <cell r="K213">
            <v>0.82927807869773307</v>
          </cell>
          <cell r="N213">
            <v>21.29</v>
          </cell>
          <cell r="O213">
            <v>0</v>
          </cell>
          <cell r="P213">
            <v>0</v>
          </cell>
          <cell r="Q213">
            <v>216.99</v>
          </cell>
          <cell r="R213">
            <v>0</v>
          </cell>
          <cell r="S213">
            <v>0</v>
          </cell>
          <cell r="T213">
            <v>1.5253775828962828E-2</v>
          </cell>
          <cell r="U213">
            <v>0</v>
          </cell>
          <cell r="V213">
            <v>0</v>
          </cell>
          <cell r="W213">
            <v>0.15546814547330409</v>
          </cell>
          <cell r="X213">
            <v>0</v>
          </cell>
          <cell r="Y213">
            <v>0</v>
          </cell>
        </row>
        <row r="214">
          <cell r="G214">
            <v>2732.8</v>
          </cell>
          <cell r="H214">
            <v>0</v>
          </cell>
          <cell r="I214">
            <v>1.4884423561820341E-4</v>
          </cell>
          <cell r="J214">
            <v>0.60695791262621213</v>
          </cell>
          <cell r="K214">
            <v>0.60710675686183035</v>
          </cell>
          <cell r="N214">
            <v>93.86</v>
          </cell>
          <cell r="O214">
            <v>0</v>
          </cell>
          <cell r="P214">
            <v>54.46</v>
          </cell>
          <cell r="Q214">
            <v>1313</v>
          </cell>
          <cell r="R214">
            <v>298.3</v>
          </cell>
          <cell r="S214">
            <v>8.93</v>
          </cell>
          <cell r="T214">
            <v>2.085152232108145E-2</v>
          </cell>
          <cell r="U214">
            <v>0</v>
          </cell>
          <cell r="V214">
            <v>1.2098592644428892E-2</v>
          </cell>
          <cell r="W214">
            <v>0.29169027069656878</v>
          </cell>
          <cell r="X214">
            <v>6.6269008186432957E-2</v>
          </cell>
          <cell r="Y214">
            <v>1.9838492896575468E-3</v>
          </cell>
        </row>
        <row r="215">
          <cell r="G215">
            <v>155.74</v>
          </cell>
          <cell r="H215">
            <v>0</v>
          </cell>
          <cell r="I215">
            <v>0</v>
          </cell>
          <cell r="J215">
            <v>0.88038439796495194</v>
          </cell>
          <cell r="K215">
            <v>0.88038439796495194</v>
          </cell>
          <cell r="N215">
            <v>2.42</v>
          </cell>
          <cell r="O215">
            <v>0</v>
          </cell>
          <cell r="P215">
            <v>0</v>
          </cell>
          <cell r="Q215">
            <v>18.739999999999998</v>
          </cell>
          <cell r="R215">
            <v>0</v>
          </cell>
          <cell r="S215">
            <v>0</v>
          </cell>
          <cell r="T215">
            <v>1.3680045223289994E-2</v>
          </cell>
          <cell r="U215">
            <v>0</v>
          </cell>
          <cell r="V215">
            <v>0</v>
          </cell>
          <cell r="W215">
            <v>0.10593555681175805</v>
          </cell>
          <cell r="X215">
            <v>0</v>
          </cell>
          <cell r="Y215">
            <v>0</v>
          </cell>
        </row>
        <row r="216">
          <cell r="G216">
            <v>118.81977630326655</v>
          </cell>
          <cell r="H216">
            <v>0</v>
          </cell>
          <cell r="I216">
            <v>0</v>
          </cell>
          <cell r="J216">
            <v>0.78636632833120779</v>
          </cell>
          <cell r="K216">
            <v>0.78636632833120779</v>
          </cell>
          <cell r="N216">
            <v>2.62</v>
          </cell>
          <cell r="O216">
            <v>0</v>
          </cell>
          <cell r="P216">
            <v>0</v>
          </cell>
          <cell r="Q216">
            <v>29.66</v>
          </cell>
          <cell r="R216">
            <v>0</v>
          </cell>
          <cell r="S216">
            <v>0</v>
          </cell>
          <cell r="T216">
            <v>1.7339535928507923E-2</v>
          </cell>
          <cell r="U216">
            <v>0</v>
          </cell>
          <cell r="V216">
            <v>0</v>
          </cell>
          <cell r="W216">
            <v>0.19629413574028434</v>
          </cell>
          <cell r="X216">
            <v>0</v>
          </cell>
          <cell r="Y216">
            <v>0</v>
          </cell>
        </row>
        <row r="217">
          <cell r="G217">
            <v>840.87</v>
          </cell>
          <cell r="H217">
            <v>0</v>
          </cell>
          <cell r="I217">
            <v>0</v>
          </cell>
          <cell r="J217">
            <v>0.90472552774848836</v>
          </cell>
          <cell r="K217">
            <v>0.90472552774848836</v>
          </cell>
          <cell r="N217">
            <v>15.19</v>
          </cell>
          <cell r="O217">
            <v>0</v>
          </cell>
          <cell r="P217">
            <v>0</v>
          </cell>
          <cell r="Q217">
            <v>73.36</v>
          </cell>
          <cell r="R217">
            <v>0</v>
          </cell>
          <cell r="S217">
            <v>0</v>
          </cell>
          <cell r="T217">
            <v>1.6343526070022166E-2</v>
          </cell>
          <cell r="U217">
            <v>0</v>
          </cell>
          <cell r="V217">
            <v>0</v>
          </cell>
          <cell r="W217">
            <v>7.8930946181489534E-2</v>
          </cell>
          <cell r="X217">
            <v>0</v>
          </cell>
          <cell r="Y217">
            <v>0</v>
          </cell>
        </row>
        <row r="218">
          <cell r="G218">
            <v>212.50759640399883</v>
          </cell>
          <cell r="H218">
            <v>0</v>
          </cell>
          <cell r="I218">
            <v>0</v>
          </cell>
          <cell r="J218">
            <v>0.85054889245513521</v>
          </cell>
          <cell r="K218">
            <v>0.85054889245513521</v>
          </cell>
          <cell r="N218">
            <v>4.28</v>
          </cell>
          <cell r="O218">
            <v>0</v>
          </cell>
          <cell r="P218">
            <v>0</v>
          </cell>
          <cell r="Q218">
            <v>33.06</v>
          </cell>
          <cell r="R218">
            <v>0</v>
          </cell>
          <cell r="S218">
            <v>0</v>
          </cell>
          <cell r="T218">
            <v>1.7130442964435492E-2</v>
          </cell>
          <cell r="U218">
            <v>0</v>
          </cell>
          <cell r="V218">
            <v>0</v>
          </cell>
          <cell r="W218">
            <v>0.13232066458042929</v>
          </cell>
          <cell r="X218">
            <v>0</v>
          </cell>
          <cell r="Y218">
            <v>0</v>
          </cell>
        </row>
        <row r="219">
          <cell r="G219">
            <v>111.72979514088621</v>
          </cell>
          <cell r="H219">
            <v>0</v>
          </cell>
          <cell r="I219">
            <v>0</v>
          </cell>
          <cell r="J219">
            <v>0.72246972612605254</v>
          </cell>
          <cell r="K219">
            <v>0.72246972612605254</v>
          </cell>
          <cell r="N219">
            <v>2.4</v>
          </cell>
          <cell r="O219">
            <v>0</v>
          </cell>
          <cell r="P219">
            <v>0</v>
          </cell>
          <cell r="Q219">
            <v>40.520000000000003</v>
          </cell>
          <cell r="R219">
            <v>0</v>
          </cell>
          <cell r="S219">
            <v>0</v>
          </cell>
          <cell r="T219">
            <v>1.5518934233398731E-2</v>
          </cell>
          <cell r="U219">
            <v>0</v>
          </cell>
          <cell r="V219">
            <v>0</v>
          </cell>
          <cell r="W219">
            <v>0.26201133964054862</v>
          </cell>
          <cell r="X219">
            <v>0</v>
          </cell>
          <cell r="Y219">
            <v>0</v>
          </cell>
        </row>
        <row r="220">
          <cell r="G220">
            <v>298.40999999999997</v>
          </cell>
          <cell r="H220">
            <v>0</v>
          </cell>
          <cell r="I220">
            <v>1.8261171271525358E-3</v>
          </cell>
          <cell r="J220">
            <v>0.54310549478643566</v>
          </cell>
          <cell r="K220">
            <v>0.54493161191358819</v>
          </cell>
          <cell r="N220">
            <v>4.13</v>
          </cell>
          <cell r="O220">
            <v>0</v>
          </cell>
          <cell r="P220">
            <v>8.98</v>
          </cell>
          <cell r="Q220">
            <v>180.26</v>
          </cell>
          <cell r="R220">
            <v>55.83</v>
          </cell>
          <cell r="S220">
            <v>0</v>
          </cell>
          <cell r="T220">
            <v>7.5418637351399734E-3</v>
          </cell>
          <cell r="U220">
            <v>0</v>
          </cell>
          <cell r="V220">
            <v>1.6398531801829774E-2</v>
          </cell>
          <cell r="W220">
            <v>0.32917587334051612</v>
          </cell>
          <cell r="X220">
            <v>0.10195211920892608</v>
          </cell>
          <cell r="Y220">
            <v>0</v>
          </cell>
        </row>
        <row r="221">
          <cell r="G221">
            <v>695.87</v>
          </cell>
          <cell r="H221">
            <v>0</v>
          </cell>
          <cell r="I221">
            <v>0</v>
          </cell>
          <cell r="J221">
            <v>0.93276409795852722</v>
          </cell>
          <cell r="K221">
            <v>0.93276409795852722</v>
          </cell>
          <cell r="N221">
            <v>12.66</v>
          </cell>
          <cell r="O221">
            <v>0</v>
          </cell>
          <cell r="P221">
            <v>0</v>
          </cell>
          <cell r="Q221">
            <v>37.5</v>
          </cell>
          <cell r="R221">
            <v>0</v>
          </cell>
          <cell r="S221">
            <v>0</v>
          </cell>
          <cell r="T221">
            <v>1.6969826950658823E-2</v>
          </cell>
          <cell r="U221">
            <v>0</v>
          </cell>
          <cell r="V221">
            <v>0</v>
          </cell>
          <cell r="W221">
            <v>5.0266075090814044E-2</v>
          </cell>
          <cell r="X221">
            <v>0</v>
          </cell>
          <cell r="Y221">
            <v>0</v>
          </cell>
        </row>
        <row r="222">
          <cell r="G222">
            <v>385.21</v>
          </cell>
          <cell r="H222">
            <v>0</v>
          </cell>
          <cell r="I222">
            <v>0</v>
          </cell>
          <cell r="J222">
            <v>0.966455918510713</v>
          </cell>
          <cell r="K222">
            <v>0.966455918510713</v>
          </cell>
          <cell r="N222">
            <v>5.84</v>
          </cell>
          <cell r="O222">
            <v>0</v>
          </cell>
          <cell r="P222">
            <v>0</v>
          </cell>
          <cell r="Q222">
            <v>7.53</v>
          </cell>
          <cell r="R222">
            <v>0</v>
          </cell>
          <cell r="S222">
            <v>0</v>
          </cell>
          <cell r="T222">
            <v>1.4652014652014652E-2</v>
          </cell>
          <cell r="U222">
            <v>0</v>
          </cell>
          <cell r="V222">
            <v>0</v>
          </cell>
          <cell r="W222">
            <v>1.8892066837272316E-2</v>
          </cell>
          <cell r="X222">
            <v>0</v>
          </cell>
          <cell r="Y222">
            <v>0</v>
          </cell>
        </row>
        <row r="223">
          <cell r="G223">
            <v>773.96650617676107</v>
          </cell>
          <cell r="H223">
            <v>0</v>
          </cell>
          <cell r="I223">
            <v>0</v>
          </cell>
          <cell r="J223">
            <v>0.89603671900004966</v>
          </cell>
          <cell r="K223">
            <v>0.89603671900004966</v>
          </cell>
          <cell r="N223">
            <v>17.48</v>
          </cell>
          <cell r="O223">
            <v>0</v>
          </cell>
          <cell r="P223">
            <v>0</v>
          </cell>
          <cell r="Q223">
            <v>72.319999999999993</v>
          </cell>
          <cell r="R223">
            <v>0</v>
          </cell>
          <cell r="S223">
            <v>0</v>
          </cell>
          <cell r="T223">
            <v>2.0236950466360055E-2</v>
          </cell>
          <cell r="U223">
            <v>0</v>
          </cell>
          <cell r="V223">
            <v>0</v>
          </cell>
          <cell r="W223">
            <v>8.372633053359034E-2</v>
          </cell>
          <cell r="X223">
            <v>0</v>
          </cell>
          <cell r="Y223">
            <v>0</v>
          </cell>
        </row>
        <row r="224">
          <cell r="G224">
            <v>122.31</v>
          </cell>
          <cell r="H224">
            <v>0</v>
          </cell>
          <cell r="I224">
            <v>0</v>
          </cell>
          <cell r="J224">
            <v>0.83499453850354988</v>
          </cell>
          <cell r="K224">
            <v>0.83499453850354988</v>
          </cell>
          <cell r="N224">
            <v>3.8</v>
          </cell>
          <cell r="O224">
            <v>0</v>
          </cell>
          <cell r="P224">
            <v>0</v>
          </cell>
          <cell r="Q224">
            <v>20.37</v>
          </cell>
          <cell r="R224">
            <v>0</v>
          </cell>
          <cell r="S224">
            <v>0</v>
          </cell>
          <cell r="T224">
            <v>2.5942108137629705E-2</v>
          </cell>
          <cell r="U224">
            <v>0</v>
          </cell>
          <cell r="V224">
            <v>0</v>
          </cell>
          <cell r="W224">
            <v>0.13906335335882031</v>
          </cell>
          <cell r="X224">
            <v>0</v>
          </cell>
          <cell r="Y224">
            <v>0</v>
          </cell>
        </row>
        <row r="225">
          <cell r="G225">
            <v>3276.3085594954819</v>
          </cell>
          <cell r="H225">
            <v>0</v>
          </cell>
          <cell r="I225">
            <v>0</v>
          </cell>
          <cell r="J225">
            <v>0.89792172511717205</v>
          </cell>
          <cell r="K225">
            <v>0.89792172511717205</v>
          </cell>
          <cell r="N225">
            <v>70.36</v>
          </cell>
          <cell r="O225">
            <v>0</v>
          </cell>
          <cell r="P225">
            <v>0</v>
          </cell>
          <cell r="Q225">
            <v>302.10000000000002</v>
          </cell>
          <cell r="R225">
            <v>0</v>
          </cell>
          <cell r="S225">
            <v>0</v>
          </cell>
          <cell r="T225">
            <v>1.9283218119410875E-2</v>
          </cell>
          <cell r="U225">
            <v>0</v>
          </cell>
          <cell r="V225">
            <v>0</v>
          </cell>
          <cell r="W225">
            <v>8.2795056763417085E-2</v>
          </cell>
          <cell r="X225">
            <v>0</v>
          </cell>
          <cell r="Y225">
            <v>0</v>
          </cell>
        </row>
        <row r="226">
          <cell r="G226">
            <v>633.84498401840347</v>
          </cell>
          <cell r="H226">
            <v>0</v>
          </cell>
          <cell r="I226">
            <v>0</v>
          </cell>
          <cell r="J226">
            <v>0.79683325487057222</v>
          </cell>
          <cell r="K226">
            <v>0.79683325487057222</v>
          </cell>
          <cell r="N226">
            <v>13.42</v>
          </cell>
          <cell r="O226">
            <v>0</v>
          </cell>
          <cell r="P226">
            <v>0</v>
          </cell>
          <cell r="Q226">
            <v>148.19</v>
          </cell>
          <cell r="R226">
            <v>0</v>
          </cell>
          <cell r="S226">
            <v>0</v>
          </cell>
          <cell r="T226">
            <v>1.6870847841327394E-2</v>
          </cell>
          <cell r="U226">
            <v>0</v>
          </cell>
          <cell r="V226">
            <v>0</v>
          </cell>
          <cell r="W226">
            <v>0.18629589728810034</v>
          </cell>
          <cell r="X226">
            <v>0</v>
          </cell>
          <cell r="Y226">
            <v>0</v>
          </cell>
        </row>
        <row r="227">
          <cell r="G227">
            <v>1290.3052069550231</v>
          </cell>
          <cell r="H227">
            <v>0</v>
          </cell>
          <cell r="I227">
            <v>0</v>
          </cell>
          <cell r="J227">
            <v>0.72530406768449596</v>
          </cell>
          <cell r="K227">
            <v>0.72530406768449596</v>
          </cell>
          <cell r="N227">
            <v>30.23</v>
          </cell>
          <cell r="O227">
            <v>0</v>
          </cell>
          <cell r="P227">
            <v>0</v>
          </cell>
          <cell r="Q227">
            <v>458.45</v>
          </cell>
          <cell r="R227">
            <v>0</v>
          </cell>
          <cell r="S227">
            <v>0</v>
          </cell>
          <cell r="T227">
            <v>1.699283382560712E-2</v>
          </cell>
          <cell r="U227">
            <v>0</v>
          </cell>
          <cell r="V227">
            <v>0</v>
          </cell>
          <cell r="W227">
            <v>0.25770309848989692</v>
          </cell>
          <cell r="X227">
            <v>0</v>
          </cell>
          <cell r="Y227">
            <v>0</v>
          </cell>
        </row>
        <row r="228">
          <cell r="G228">
            <v>37.880744960885082</v>
          </cell>
          <cell r="H228">
            <v>0</v>
          </cell>
          <cell r="I228">
            <v>0</v>
          </cell>
          <cell r="J228">
            <v>0.8936088524945367</v>
          </cell>
          <cell r="K228">
            <v>0.8936088524945367</v>
          </cell>
          <cell r="N228">
            <v>0.73</v>
          </cell>
          <cell r="O228">
            <v>0</v>
          </cell>
          <cell r="P228">
            <v>0</v>
          </cell>
          <cell r="Q228">
            <v>3.78</v>
          </cell>
          <cell r="R228">
            <v>0</v>
          </cell>
          <cell r="S228">
            <v>0</v>
          </cell>
          <cell r="T228">
            <v>1.7220740061859915E-2</v>
          </cell>
          <cell r="U228">
            <v>0</v>
          </cell>
          <cell r="V228">
            <v>0</v>
          </cell>
          <cell r="W228">
            <v>8.9170407443603383E-2</v>
          </cell>
          <cell r="X228">
            <v>0</v>
          </cell>
          <cell r="Y228">
            <v>0</v>
          </cell>
        </row>
        <row r="229">
          <cell r="G229">
            <v>189.21416492673126</v>
          </cell>
          <cell r="H229">
            <v>0</v>
          </cell>
          <cell r="I229">
            <v>0</v>
          </cell>
          <cell r="J229">
            <v>0.89140889604254991</v>
          </cell>
          <cell r="K229">
            <v>0.89140889604254991</v>
          </cell>
          <cell r="N229">
            <v>3.4</v>
          </cell>
          <cell r="O229">
            <v>0</v>
          </cell>
          <cell r="P229">
            <v>0</v>
          </cell>
          <cell r="Q229">
            <v>19.649999999999999</v>
          </cell>
          <cell r="R229">
            <v>0</v>
          </cell>
          <cell r="S229">
            <v>0</v>
          </cell>
          <cell r="T229">
            <v>1.6017776722573977E-2</v>
          </cell>
          <cell r="U229">
            <v>0</v>
          </cell>
          <cell r="V229">
            <v>0</v>
          </cell>
          <cell r="W229">
            <v>9.2573327234876074E-2</v>
          </cell>
          <cell r="X229">
            <v>0</v>
          </cell>
          <cell r="Y229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Diversion Rate"/>
    </sheetNames>
    <sheetDataSet>
      <sheetData sheetId="0">
        <row r="63">
          <cell r="N63">
            <v>11037.93</v>
          </cell>
          <cell r="O63">
            <v>176.88423447966412</v>
          </cell>
          <cell r="Q63">
            <v>9524.89</v>
          </cell>
          <cell r="R63">
            <v>152.63757571872696</v>
          </cell>
          <cell r="S63">
            <v>7</v>
          </cell>
          <cell r="T63">
            <v>1.6721441903396517E-2</v>
          </cell>
          <cell r="U63">
            <v>0</v>
          </cell>
          <cell r="V63">
            <v>1.0574911417791917E-2</v>
          </cell>
          <cell r="W63">
            <v>0.30110656028696453</v>
          </cell>
          <cell r="X63">
            <v>0.20578159999455328</v>
          </cell>
          <cell r="Y63">
            <v>2.6061600500320485E-3</v>
          </cell>
          <cell r="AA63">
            <v>0</v>
          </cell>
          <cell r="AB63">
            <v>1.0625974452920369E-3</v>
          </cell>
          <cell r="AC63">
            <v>0.46214672890196962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4"/>
  <sheetViews>
    <sheetView tabSelected="1" zoomScaleNormal="100" workbookViewId="0">
      <pane ySplit="6" topLeftCell="A36" activePane="bottomLeft" state="frozen"/>
      <selection activeCell="H1" sqref="H1"/>
      <selection pane="bottomLeft"/>
    </sheetView>
  </sheetViews>
  <sheetFormatPr defaultColWidth="9.140625" defaultRowHeight="17.25" x14ac:dyDescent="0.25"/>
  <cols>
    <col min="1" max="1" width="1.28515625" style="1" customWidth="1"/>
    <col min="2" max="2" width="8.28515625" style="198" customWidth="1"/>
    <col min="3" max="3" width="10.28515625" style="2" customWidth="1"/>
    <col min="4" max="4" width="53.28515625" style="1" customWidth="1"/>
    <col min="5" max="5" width="11.140625" style="1" customWidth="1"/>
    <col min="6" max="6" width="10.85546875" style="1" customWidth="1"/>
    <col min="7" max="8" width="11" style="1" customWidth="1"/>
    <col min="9" max="9" width="10.28515625" style="1" customWidth="1"/>
    <col min="10" max="10" width="1.7109375" style="1" customWidth="1"/>
    <col min="11" max="11" width="11.7109375" style="11" bestFit="1" customWidth="1"/>
    <col min="12" max="12" width="7.42578125" style="11" customWidth="1"/>
    <col min="13" max="13" width="1.42578125" style="16" customWidth="1"/>
    <col min="14" max="14" width="9.28515625" style="11" customWidth="1"/>
    <col min="15" max="15" width="7.7109375" style="11" customWidth="1"/>
    <col min="16" max="16" width="1.42578125" style="9" customWidth="1"/>
    <col min="17" max="17" width="9.7109375" style="10" customWidth="1"/>
    <col min="18" max="18" width="7.5703125" style="11" customWidth="1"/>
    <col min="19" max="19" width="2.7109375" style="12" bestFit="1" customWidth="1"/>
    <col min="20" max="20" width="10.28515625" style="1" customWidth="1"/>
    <col min="21" max="21" width="10.7109375" style="1" customWidth="1"/>
    <col min="22" max="22" width="10.28515625" style="1" customWidth="1"/>
    <col min="23" max="23" width="11.28515625" style="1" customWidth="1"/>
    <col min="24" max="25" width="10.28515625" style="1" customWidth="1"/>
    <col min="26" max="26" width="10.140625" style="13" customWidth="1"/>
    <col min="27" max="27" width="10" style="13" customWidth="1"/>
    <col min="28" max="28" width="10.5703125" style="13" customWidth="1"/>
    <col min="29" max="29" width="9.85546875" style="13" customWidth="1"/>
    <col min="30" max="30" width="11.140625" style="14" customWidth="1"/>
    <col min="31" max="31" width="10.140625" style="1" bestFit="1" customWidth="1"/>
    <col min="32" max="32" width="9.140625" style="5"/>
    <col min="33" max="33" width="10.28515625" style="5" bestFit="1" customWidth="1"/>
    <col min="34" max="35" width="9.140625" style="5"/>
    <col min="36" max="16384" width="9.140625" style="1"/>
  </cols>
  <sheetData>
    <row r="1" spans="1:35" ht="60" customHeight="1" x14ac:dyDescent="0.3">
      <c r="B1" s="1"/>
      <c r="E1" s="277"/>
      <c r="F1" s="277"/>
      <c r="G1" s="3">
        <f>G2/G252</f>
        <v>0</v>
      </c>
      <c r="H1" s="3">
        <f>H2/H252</f>
        <v>0</v>
      </c>
      <c r="I1" s="4">
        <f>E1+F1</f>
        <v>0</v>
      </c>
      <c r="J1" s="5"/>
      <c r="K1" s="3" t="e">
        <f>I2/I1</f>
        <v>#DIV/0!</v>
      </c>
      <c r="L1" s="6"/>
      <c r="M1" s="7"/>
      <c r="N1" s="4">
        <v>4488779</v>
      </c>
      <c r="O1" s="8">
        <f>(I1-N1)/N1</f>
        <v>-1</v>
      </c>
    </row>
    <row r="2" spans="1:35" ht="18" x14ac:dyDescent="0.35">
      <c r="B2" s="15" t="s">
        <v>275</v>
      </c>
      <c r="E2" s="4"/>
      <c r="F2" s="4"/>
      <c r="G2" s="4"/>
      <c r="H2" s="4"/>
      <c r="I2" s="4"/>
      <c r="J2" s="5"/>
      <c r="K2" s="6"/>
      <c r="L2" s="6"/>
      <c r="M2" s="7"/>
      <c r="N2" s="6"/>
      <c r="O2" s="6"/>
    </row>
    <row r="3" spans="1:35" ht="7.15" customHeight="1" thickBot="1" x14ac:dyDescent="0.35">
      <c r="B3" s="1"/>
    </row>
    <row r="4" spans="1:35" s="20" customFormat="1" ht="21.6" customHeight="1" x14ac:dyDescent="0.25">
      <c r="A4" s="17"/>
      <c r="B4" s="278" t="s">
        <v>0</v>
      </c>
      <c r="C4" s="281" t="s">
        <v>1</v>
      </c>
      <c r="D4" s="284" t="s">
        <v>273</v>
      </c>
      <c r="E4" s="287" t="s">
        <v>2</v>
      </c>
      <c r="F4" s="287" t="s">
        <v>3</v>
      </c>
      <c r="G4" s="287" t="s">
        <v>4</v>
      </c>
      <c r="H4" s="287" t="s">
        <v>5</v>
      </c>
      <c r="I4" s="287" t="s">
        <v>6</v>
      </c>
      <c r="J4" s="298"/>
      <c r="K4" s="300" t="s">
        <v>7</v>
      </c>
      <c r="L4" s="301"/>
      <c r="M4" s="302"/>
      <c r="N4" s="306" t="s">
        <v>8</v>
      </c>
      <c r="O4" s="306"/>
      <c r="P4" s="307"/>
      <c r="Q4" s="287" t="s">
        <v>9</v>
      </c>
      <c r="R4" s="287"/>
      <c r="S4" s="309"/>
      <c r="T4" s="311" t="s">
        <v>10</v>
      </c>
      <c r="U4" s="312"/>
      <c r="V4" s="312"/>
      <c r="W4" s="312"/>
      <c r="X4" s="312"/>
      <c r="Y4" s="312"/>
      <c r="Z4" s="312"/>
      <c r="AA4" s="292" t="s">
        <v>11</v>
      </c>
      <c r="AB4" s="292"/>
      <c r="AC4" s="292"/>
      <c r="AD4" s="293"/>
      <c r="AE4" s="18"/>
      <c r="AF4" s="19"/>
      <c r="AG4" s="19"/>
      <c r="AH4" s="19"/>
      <c r="AI4" s="19"/>
    </row>
    <row r="5" spans="1:35" s="20" customFormat="1" ht="78.599999999999994" customHeight="1" x14ac:dyDescent="0.25">
      <c r="A5" s="17"/>
      <c r="B5" s="279"/>
      <c r="C5" s="282"/>
      <c r="D5" s="285"/>
      <c r="E5" s="288"/>
      <c r="F5" s="290"/>
      <c r="G5" s="313"/>
      <c r="H5" s="290"/>
      <c r="I5" s="290"/>
      <c r="J5" s="299"/>
      <c r="K5" s="303"/>
      <c r="L5" s="304"/>
      <c r="M5" s="305"/>
      <c r="N5" s="308"/>
      <c r="O5" s="308"/>
      <c r="P5" s="308"/>
      <c r="Q5" s="310"/>
      <c r="R5" s="310"/>
      <c r="S5" s="310"/>
      <c r="T5" s="21" t="s">
        <v>12</v>
      </c>
      <c r="U5" s="21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207" t="s">
        <v>18</v>
      </c>
      <c r="AA5" s="22" t="s">
        <v>19</v>
      </c>
      <c r="AB5" s="22" t="s">
        <v>20</v>
      </c>
      <c r="AC5" s="22" t="s">
        <v>21</v>
      </c>
      <c r="AD5" s="23" t="s">
        <v>22</v>
      </c>
      <c r="AE5" s="18"/>
      <c r="AF5" s="19"/>
      <c r="AG5" s="19"/>
      <c r="AH5" s="19"/>
      <c r="AI5" s="19"/>
    </row>
    <row r="6" spans="1:35" s="20" customFormat="1" ht="20.45" customHeight="1" thickBot="1" x14ac:dyDescent="0.3">
      <c r="A6" s="17"/>
      <c r="B6" s="280"/>
      <c r="C6" s="283"/>
      <c r="D6" s="286"/>
      <c r="E6" s="289"/>
      <c r="F6" s="291"/>
      <c r="G6" s="314"/>
      <c r="H6" s="291"/>
      <c r="I6" s="291"/>
      <c r="J6" s="291"/>
      <c r="K6" s="24" t="s">
        <v>23</v>
      </c>
      <c r="L6" s="25" t="s">
        <v>24</v>
      </c>
      <c r="M6" s="26"/>
      <c r="N6" s="24" t="s">
        <v>23</v>
      </c>
      <c r="O6" s="24" t="s">
        <v>25</v>
      </c>
      <c r="P6" s="27"/>
      <c r="Q6" s="28" t="s">
        <v>23</v>
      </c>
      <c r="R6" s="24" t="s">
        <v>25</v>
      </c>
      <c r="S6" s="29"/>
      <c r="T6" s="30" t="s">
        <v>26</v>
      </c>
      <c r="U6" s="30" t="s">
        <v>26</v>
      </c>
      <c r="V6" s="30" t="s">
        <v>26</v>
      </c>
      <c r="W6" s="30" t="s">
        <v>26</v>
      </c>
      <c r="X6" s="30" t="s">
        <v>26</v>
      </c>
      <c r="Y6" s="30" t="s">
        <v>26</v>
      </c>
      <c r="Z6" s="208" t="s">
        <v>26</v>
      </c>
      <c r="AA6" s="31" t="s">
        <v>26</v>
      </c>
      <c r="AB6" s="31" t="s">
        <v>26</v>
      </c>
      <c r="AC6" s="31" t="s">
        <v>26</v>
      </c>
      <c r="AD6" s="32" t="s">
        <v>26</v>
      </c>
      <c r="AE6" s="18"/>
      <c r="AF6" s="19"/>
      <c r="AG6" s="19"/>
      <c r="AH6" s="19"/>
      <c r="AI6" s="19"/>
    </row>
    <row r="7" spans="1:35" s="20" customFormat="1" ht="20.45" customHeight="1" thickBot="1" x14ac:dyDescent="0.35">
      <c r="A7" s="17"/>
      <c r="B7" s="216"/>
      <c r="C7" s="217"/>
      <c r="D7" s="316" t="s">
        <v>263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8"/>
      <c r="AE7" s="18"/>
      <c r="AF7" s="19"/>
      <c r="AG7" s="19"/>
      <c r="AH7" s="19"/>
      <c r="AI7" s="19"/>
    </row>
    <row r="8" spans="1:35" s="54" customFormat="1" ht="16.149999999999999" x14ac:dyDescent="0.3">
      <c r="A8" s="34"/>
      <c r="B8" s="35">
        <v>1</v>
      </c>
      <c r="C8" s="36">
        <v>1</v>
      </c>
      <c r="D8" s="37" t="s">
        <v>27</v>
      </c>
      <c r="E8" s="267">
        <v>153961</v>
      </c>
      <c r="F8" s="61">
        <v>35162</v>
      </c>
      <c r="G8" s="38">
        <v>0</v>
      </c>
      <c r="H8" s="38">
        <v>511522</v>
      </c>
      <c r="I8" s="39">
        <v>511522</v>
      </c>
      <c r="J8" s="40"/>
      <c r="K8" s="41">
        <f t="shared" ref="K8:K13" si="0">N8+Q8</f>
        <v>207764.13733147611</v>
      </c>
      <c r="L8" s="42">
        <f t="shared" ref="L8:L14" si="1">K8*1000/I8</f>
        <v>406.16852712390892</v>
      </c>
      <c r="M8" s="43"/>
      <c r="N8" s="44">
        <f>[1]calcs!N4+[1]calcs!O4+[1]calcs!P4+[1]calcs!Q4+[1]calcs!R4+[1]calcs!S4</f>
        <v>113446.93999999999</v>
      </c>
      <c r="O8" s="42">
        <f t="shared" ref="O8:O14" si="2">N8*1000/I8</f>
        <v>221.78311001286355</v>
      </c>
      <c r="P8" s="45"/>
      <c r="Q8" s="46">
        <f>[1]calcs!G4</f>
        <v>94317.197331476127</v>
      </c>
      <c r="R8" s="42">
        <f t="shared" ref="R8:R14" si="3">Q8*1000/I8</f>
        <v>184.38541711104531</v>
      </c>
      <c r="S8" s="47">
        <v>5</v>
      </c>
      <c r="T8" s="48">
        <f>[1]calcs!T4</f>
        <v>1.3565815718731359E-2</v>
      </c>
      <c r="U8" s="48">
        <f>[1]calcs!U4</f>
        <v>1.071407235430887E-4</v>
      </c>
      <c r="V8" s="48">
        <f>[1]calcs!V4</f>
        <v>4.0140661940584715E-2</v>
      </c>
      <c r="W8" s="48">
        <f>[1]calcs!W4</f>
        <v>0.23705501167134499</v>
      </c>
      <c r="X8" s="48">
        <f>[1]calcs!X4</f>
        <v>0.25269466941851348</v>
      </c>
      <c r="Y8" s="48">
        <f>[1]calcs!Y4</f>
        <v>2.4738629418992243E-3</v>
      </c>
      <c r="Z8" s="49">
        <f t="shared" ref="Z8:Z13" si="4">N8/K8</f>
        <v>0.54603716241461686</v>
      </c>
      <c r="AA8" s="50">
        <f>[1]calcs!H4</f>
        <v>0</v>
      </c>
      <c r="AB8" s="50">
        <f>[1]calcs!I4</f>
        <v>1.0099433073246318E-3</v>
      </c>
      <c r="AC8" s="50">
        <f>[1]calcs!J4</f>
        <v>0.4529528942780584</v>
      </c>
      <c r="AD8" s="51">
        <f>[1]calcs!K4</f>
        <v>0.45396283758538308</v>
      </c>
      <c r="AE8" s="52"/>
      <c r="AF8" s="53"/>
      <c r="AG8" s="53"/>
      <c r="AH8" s="53"/>
      <c r="AI8" s="53"/>
    </row>
    <row r="9" spans="1:35" s="80" customFormat="1" ht="16.149999999999999" x14ac:dyDescent="0.3">
      <c r="A9" s="86"/>
      <c r="B9" s="60">
        <v>172</v>
      </c>
      <c r="C9" s="87">
        <v>1</v>
      </c>
      <c r="D9" s="88" t="s">
        <v>59</v>
      </c>
      <c r="E9" s="267">
        <v>168882</v>
      </c>
      <c r="F9" s="89">
        <v>49945</v>
      </c>
      <c r="G9" s="220">
        <v>0</v>
      </c>
      <c r="H9" s="220">
        <v>540449</v>
      </c>
      <c r="I9" s="39">
        <v>540449</v>
      </c>
      <c r="J9" s="221"/>
      <c r="K9" s="90">
        <f t="shared" si="0"/>
        <v>222232.5881087539</v>
      </c>
      <c r="L9" s="91">
        <f t="shared" si="1"/>
        <v>411.19992470844409</v>
      </c>
      <c r="M9" s="65"/>
      <c r="N9" s="44">
        <f>[1]calcs!N36+[1]calcs!O36+[1]calcs!P36+[1]calcs!Q36+[1]calcs!R36+[1]calcs!S36</f>
        <v>105999.2</v>
      </c>
      <c r="O9" s="91">
        <f t="shared" si="2"/>
        <v>196.13173490930689</v>
      </c>
      <c r="P9" s="92"/>
      <c r="Q9" s="46">
        <f>[1]calcs!G36</f>
        <v>116233.38810875392</v>
      </c>
      <c r="R9" s="91">
        <f t="shared" si="3"/>
        <v>215.06818979913723</v>
      </c>
      <c r="S9" s="211">
        <v>5</v>
      </c>
      <c r="T9" s="48">
        <f>[1]calcs!T36</f>
        <v>1.3399789946840381E-2</v>
      </c>
      <c r="U9" s="48">
        <f>[1]calcs!U36</f>
        <v>7.294159753054451E-4</v>
      </c>
      <c r="V9" s="48">
        <f>[1]calcs!V36</f>
        <v>4.0786502452845971E-2</v>
      </c>
      <c r="W9" s="48">
        <f>[1]calcs!W36</f>
        <v>0.21283503199293777</v>
      </c>
      <c r="X9" s="48">
        <f>[1]calcs!X36</f>
        <v>0.20501660169526373</v>
      </c>
      <c r="Y9" s="48">
        <f>[1]calcs!Y36</f>
        <v>4.2068087671394668E-3</v>
      </c>
      <c r="Z9" s="49">
        <f t="shared" si="4"/>
        <v>0.47697415083033273</v>
      </c>
      <c r="AA9" s="50">
        <f>[1]calcs!H36</f>
        <v>0</v>
      </c>
      <c r="AB9" s="50">
        <f>[1]calcs!I36</f>
        <v>1.5956705675697958E-3</v>
      </c>
      <c r="AC9" s="50">
        <f>[1]calcs!J36</f>
        <v>0.5214301786020975</v>
      </c>
      <c r="AD9" s="51">
        <f>[1]calcs!K36</f>
        <v>0.52302584916966732</v>
      </c>
      <c r="AE9" s="93"/>
      <c r="AF9" s="94"/>
      <c r="AG9" s="94"/>
      <c r="AH9" s="94"/>
      <c r="AI9" s="94"/>
    </row>
    <row r="10" spans="1:35" s="54" customFormat="1" ht="16.149999999999999" x14ac:dyDescent="0.3">
      <c r="A10" s="34"/>
      <c r="B10" s="60">
        <v>50</v>
      </c>
      <c r="C10" s="56">
        <v>1</v>
      </c>
      <c r="D10" s="57" t="s">
        <v>39</v>
      </c>
      <c r="E10" s="267">
        <v>117594</v>
      </c>
      <c r="F10" s="61">
        <v>52722</v>
      </c>
      <c r="G10" s="61">
        <v>0</v>
      </c>
      <c r="H10" s="61">
        <v>389410</v>
      </c>
      <c r="I10" s="39">
        <v>389410</v>
      </c>
      <c r="J10" s="62"/>
      <c r="K10" s="41">
        <f t="shared" si="0"/>
        <v>155963.57</v>
      </c>
      <c r="L10" s="42">
        <f t="shared" si="1"/>
        <v>400.51249325903291</v>
      </c>
      <c r="M10" s="67"/>
      <c r="N10" s="44">
        <f>[1]calcs!N16+[1]calcs!O16+[1]calcs!P16+[1]calcs!Q16+[1]calcs!R16+[1]calcs!S16</f>
        <v>68196.26999999999</v>
      </c>
      <c r="O10" s="42">
        <f t="shared" si="2"/>
        <v>175.12716673942629</v>
      </c>
      <c r="P10" s="66"/>
      <c r="Q10" s="46">
        <f>[1]calcs!G16</f>
        <v>87767.3</v>
      </c>
      <c r="R10" s="42">
        <f t="shared" si="3"/>
        <v>225.38532651960659</v>
      </c>
      <c r="S10" s="68"/>
      <c r="T10" s="48">
        <f>[1]calcs!T16</f>
        <v>1.3757379367502296E-2</v>
      </c>
      <c r="U10" s="48">
        <f>[1]calcs!U16</f>
        <v>7.6043399109163761E-3</v>
      </c>
      <c r="V10" s="48">
        <f>[1]calcs!V16</f>
        <v>5.4585695877569347E-2</v>
      </c>
      <c r="W10" s="48">
        <f>[1]calcs!W16</f>
        <v>0.22655123885661246</v>
      </c>
      <c r="X10" s="48">
        <f>[1]calcs!X16</f>
        <v>0.13230653799473813</v>
      </c>
      <c r="Y10" s="48">
        <f>[1]calcs!Y16</f>
        <v>2.4524957975763186E-3</v>
      </c>
      <c r="Z10" s="49">
        <f t="shared" si="4"/>
        <v>0.43725768780491486</v>
      </c>
      <c r="AA10" s="50">
        <f>[1]calcs!H16</f>
        <v>0</v>
      </c>
      <c r="AB10" s="50">
        <f>[1]calcs!I16</f>
        <v>4.3279337604287972E-4</v>
      </c>
      <c r="AC10" s="50">
        <f>[1]calcs!J16</f>
        <v>0.56230951881904212</v>
      </c>
      <c r="AD10" s="51">
        <f>[1]calcs!K16</f>
        <v>0.56274231219508508</v>
      </c>
      <c r="AE10" s="52"/>
      <c r="AF10" s="53"/>
      <c r="AG10" s="53"/>
      <c r="AH10" s="53"/>
      <c r="AI10" s="53"/>
    </row>
    <row r="11" spans="1:35" s="54" customFormat="1" ht="16.149999999999999" x14ac:dyDescent="0.3">
      <c r="A11" s="34"/>
      <c r="B11" s="60">
        <v>270</v>
      </c>
      <c r="C11" s="56">
        <v>1</v>
      </c>
      <c r="D11" s="57" t="s">
        <v>83</v>
      </c>
      <c r="E11" s="267">
        <v>329600</v>
      </c>
      <c r="F11" s="61">
        <v>94000</v>
      </c>
      <c r="G11" s="61">
        <v>0</v>
      </c>
      <c r="H11" s="61">
        <v>1359900</v>
      </c>
      <c r="I11" s="39">
        <v>1359900</v>
      </c>
      <c r="J11" s="62"/>
      <c r="K11" s="41">
        <f t="shared" si="0"/>
        <v>497226.35</v>
      </c>
      <c r="L11" s="42">
        <f t="shared" si="1"/>
        <v>365.63449518346937</v>
      </c>
      <c r="M11" s="63"/>
      <c r="N11" s="44">
        <f>[1]calcs!N60+[1]calcs!O60+[1]calcs!P60+[1]calcs!Q60+[1]calcs!R60+[1]calcs!S60</f>
        <v>217481.8</v>
      </c>
      <c r="O11" s="42">
        <f t="shared" si="2"/>
        <v>159.92484741525112</v>
      </c>
      <c r="P11" s="59"/>
      <c r="Q11" s="46">
        <f>[1]calcs!G60</f>
        <v>279744.55</v>
      </c>
      <c r="R11" s="42">
        <f t="shared" si="3"/>
        <v>205.70964776821825</v>
      </c>
      <c r="S11" s="68"/>
      <c r="T11" s="48">
        <f>[1]calcs!T60</f>
        <v>1.5069696125315966E-2</v>
      </c>
      <c r="U11" s="48">
        <f>[1]calcs!U60</f>
        <v>6.3150313735384301E-5</v>
      </c>
      <c r="V11" s="48">
        <f>[1]calcs!V60</f>
        <v>2.6935800968713747E-2</v>
      </c>
      <c r="W11" s="48">
        <f>[1]calcs!W60</f>
        <v>0.23468933213213661</v>
      </c>
      <c r="X11" s="48">
        <f>[1]calcs!X60</f>
        <v>0.15704246164749716</v>
      </c>
      <c r="Y11" s="48">
        <f>[1]calcs!Y60</f>
        <v>3.5894919889100812E-3</v>
      </c>
      <c r="Z11" s="49">
        <f t="shared" si="4"/>
        <v>0.43738993317630892</v>
      </c>
      <c r="AA11" s="50">
        <f>[1]calcs!H60</f>
        <v>0</v>
      </c>
      <c r="AB11" s="50">
        <f>[1]calcs!I60</f>
        <v>1.0124161762545367E-3</v>
      </c>
      <c r="AC11" s="50">
        <f>[1]calcs!J60</f>
        <v>0.5615976506474365</v>
      </c>
      <c r="AD11" s="51">
        <f>[1]calcs!K60</f>
        <v>0.56261006682369108</v>
      </c>
      <c r="AE11" s="52"/>
      <c r="AF11" s="53"/>
      <c r="AG11" s="53"/>
      <c r="AH11" s="53"/>
      <c r="AI11" s="53"/>
    </row>
    <row r="12" spans="1:35" s="54" customFormat="1" ht="16.149999999999999" x14ac:dyDescent="0.3">
      <c r="A12" s="34"/>
      <c r="B12" s="55">
        <v>20</v>
      </c>
      <c r="C12" s="56">
        <v>1</v>
      </c>
      <c r="D12" s="57" t="s">
        <v>33</v>
      </c>
      <c r="E12" s="267">
        <v>459441</v>
      </c>
      <c r="F12" s="61">
        <v>541425</v>
      </c>
      <c r="G12" s="61">
        <v>0</v>
      </c>
      <c r="H12" s="61">
        <v>2659772</v>
      </c>
      <c r="I12" s="39">
        <v>2659772</v>
      </c>
      <c r="J12" s="62"/>
      <c r="K12" s="41">
        <f t="shared" si="0"/>
        <v>843502.80999999994</v>
      </c>
      <c r="L12" s="42">
        <f t="shared" si="1"/>
        <v>317.13350242050819</v>
      </c>
      <c r="M12" s="67"/>
      <c r="N12" s="44">
        <f>[1]calcs!N10+[1]calcs!O10+[1]calcs!P10+[1]calcs!Q10+[1]calcs!R10+[1]calcs!S10</f>
        <v>443906.39999999997</v>
      </c>
      <c r="O12" s="42">
        <f t="shared" si="2"/>
        <v>166.89641066978672</v>
      </c>
      <c r="P12" s="59"/>
      <c r="Q12" s="46">
        <f>[1]calcs!G10</f>
        <v>399596.41</v>
      </c>
      <c r="R12" s="42">
        <f t="shared" si="3"/>
        <v>150.2370917507215</v>
      </c>
      <c r="S12" s="68"/>
      <c r="T12" s="48">
        <f>[1]calcs!T10</f>
        <v>1.7374381953748321E-2</v>
      </c>
      <c r="U12" s="48">
        <f>[1]calcs!U10</f>
        <v>0</v>
      </c>
      <c r="V12" s="48">
        <f>[1]calcs!V10</f>
        <v>4.6696465658484287E-2</v>
      </c>
      <c r="W12" s="48">
        <f>[1]calcs!W10</f>
        <v>0.20928097441667087</v>
      </c>
      <c r="X12" s="48">
        <f>[1]calcs!X10</f>
        <v>0.25099066356400163</v>
      </c>
      <c r="Y12" s="48">
        <f>[1]calcs!Y10</f>
        <v>1.9229811457296745E-3</v>
      </c>
      <c r="Z12" s="49">
        <f t="shared" si="4"/>
        <v>0.52626546673863484</v>
      </c>
      <c r="AA12" s="50">
        <f>[1]calcs!H10</f>
        <v>0</v>
      </c>
      <c r="AB12" s="50">
        <f>[1]calcs!I10</f>
        <v>1.694837270310931E-4</v>
      </c>
      <c r="AC12" s="50">
        <f>[1]calcs!J10</f>
        <v>0.47356504953433398</v>
      </c>
      <c r="AD12" s="51">
        <f>[1]calcs!K10</f>
        <v>0.47373453326136511</v>
      </c>
      <c r="AE12" s="52"/>
      <c r="AF12" s="53"/>
      <c r="AG12" s="53"/>
      <c r="AH12" s="53"/>
      <c r="AI12" s="53"/>
    </row>
    <row r="13" spans="1:35" s="54" customFormat="1" ht="16.899999999999999" thickBot="1" x14ac:dyDescent="0.35">
      <c r="A13" s="34"/>
      <c r="B13" s="60">
        <v>97</v>
      </c>
      <c r="C13" s="56">
        <v>1</v>
      </c>
      <c r="D13" s="57" t="s">
        <v>48</v>
      </c>
      <c r="E13" s="267">
        <v>298740</v>
      </c>
      <c r="F13" s="61">
        <v>41398</v>
      </c>
      <c r="G13" s="61">
        <v>1768</v>
      </c>
      <c r="H13" s="61">
        <v>1130386</v>
      </c>
      <c r="I13" s="39">
        <v>1131122.6666666667</v>
      </c>
      <c r="J13" s="62"/>
      <c r="K13" s="41">
        <f t="shared" si="0"/>
        <v>370625.56000000006</v>
      </c>
      <c r="L13" s="42">
        <f t="shared" si="1"/>
        <v>327.66168597098817</v>
      </c>
      <c r="M13" s="67"/>
      <c r="N13" s="44">
        <f>[1]calcs!N25+[1]calcs!O25+[1]calcs!P25+[1]calcs!Q25+[1]calcs!R25+[1]calcs!S25</f>
        <v>217097.33000000002</v>
      </c>
      <c r="O13" s="42">
        <f t="shared" si="2"/>
        <v>191.93084569666479</v>
      </c>
      <c r="P13" s="69"/>
      <c r="Q13" s="46">
        <f>[1]calcs!G25</f>
        <v>153528.23000000001</v>
      </c>
      <c r="R13" s="42">
        <f t="shared" si="3"/>
        <v>135.73084027432333</v>
      </c>
      <c r="S13" s="70"/>
      <c r="T13" s="48">
        <f>[1]calcs!T25</f>
        <v>1.6805182027920581E-2</v>
      </c>
      <c r="U13" s="48">
        <f>[1]calcs!U25</f>
        <v>0</v>
      </c>
      <c r="V13" s="48">
        <f>[1]calcs!V25</f>
        <v>3.9875069598545768E-2</v>
      </c>
      <c r="W13" s="48">
        <f>[1]calcs!W25</f>
        <v>0.24860800210325482</v>
      </c>
      <c r="X13" s="48">
        <f>[1]calcs!X25</f>
        <v>0.27752459922084166</v>
      </c>
      <c r="Y13" s="48">
        <f>[1]calcs!Y25</f>
        <v>2.9463429343621092E-3</v>
      </c>
      <c r="Z13" s="49">
        <f t="shared" si="4"/>
        <v>0.58575919588492487</v>
      </c>
      <c r="AA13" s="50">
        <f>[1]calcs!H25</f>
        <v>0.2773379957928428</v>
      </c>
      <c r="AB13" s="50">
        <f>[1]calcs!I25</f>
        <v>9.111621983114172E-5</v>
      </c>
      <c r="AC13" s="50">
        <f>[1]calcs!J25</f>
        <v>0.13681169210240118</v>
      </c>
      <c r="AD13" s="51">
        <f>[1]calcs!K25</f>
        <v>0.41424080411507508</v>
      </c>
      <c r="AE13" s="52"/>
      <c r="AF13" s="53"/>
      <c r="AG13" s="53"/>
      <c r="AH13" s="53"/>
      <c r="AI13" s="53"/>
    </row>
    <row r="14" spans="1:35" s="233" customFormat="1" ht="16.149999999999999" x14ac:dyDescent="0.3">
      <c r="A14" s="223"/>
      <c r="B14" s="224"/>
      <c r="C14" s="225"/>
      <c r="D14" s="222" t="s">
        <v>272</v>
      </c>
      <c r="E14" s="226">
        <f>SUM(E8:E13)</f>
        <v>1528218</v>
      </c>
      <c r="F14" s="226">
        <f>SUM(F8:F13)</f>
        <v>814652</v>
      </c>
      <c r="G14" s="226">
        <f t="shared" ref="G14:K14" si="5">SUM(G8:G13)</f>
        <v>1768</v>
      </c>
      <c r="H14" s="226">
        <f t="shared" si="5"/>
        <v>6591439</v>
      </c>
      <c r="I14" s="226">
        <f t="shared" si="5"/>
        <v>6592175.666666667</v>
      </c>
      <c r="J14" s="226"/>
      <c r="K14" s="226">
        <f t="shared" si="5"/>
        <v>2297315.0154402303</v>
      </c>
      <c r="L14" s="227">
        <f t="shared" si="1"/>
        <v>348.49117068536304</v>
      </c>
      <c r="M14" s="226">
        <f t="shared" ref="M14" si="6">SUM(M8:M13)</f>
        <v>0</v>
      </c>
      <c r="N14" s="226">
        <f t="shared" ref="N14" si="7">SUM(N8:N13)</f>
        <v>1166127.94</v>
      </c>
      <c r="O14" s="227">
        <f t="shared" si="2"/>
        <v>176.89576233481236</v>
      </c>
      <c r="P14" s="226">
        <f t="shared" ref="P14" si="8">SUM(P8:P13)</f>
        <v>0</v>
      </c>
      <c r="Q14" s="226">
        <f t="shared" ref="Q14" si="9">SUM(Q8:Q13)</f>
        <v>1131187.0754402298</v>
      </c>
      <c r="R14" s="227">
        <f t="shared" si="3"/>
        <v>171.5954083505506</v>
      </c>
      <c r="S14" s="228"/>
      <c r="T14" s="229"/>
      <c r="U14" s="229"/>
      <c r="V14" s="229"/>
      <c r="W14" s="229"/>
      <c r="X14" s="229"/>
      <c r="Y14" s="218" t="s">
        <v>271</v>
      </c>
      <c r="Z14" s="219">
        <f>SUM(N8:N13)/SUM(K8:K13)</f>
        <v>0.50760471775201321</v>
      </c>
      <c r="AA14" s="230"/>
      <c r="AB14" s="230"/>
      <c r="AC14" s="230"/>
      <c r="AD14" s="51"/>
      <c r="AE14" s="231"/>
      <c r="AF14" s="232"/>
      <c r="AG14" s="232"/>
      <c r="AH14" s="232"/>
      <c r="AI14" s="232"/>
    </row>
    <row r="15" spans="1:35" s="54" customFormat="1" ht="15" thickBot="1" x14ac:dyDescent="0.35">
      <c r="A15" s="34"/>
      <c r="B15" s="214"/>
      <c r="C15" s="213"/>
      <c r="D15" s="261" t="s">
        <v>264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3"/>
      <c r="AE15" s="52"/>
      <c r="AF15" s="53"/>
      <c r="AG15" s="53"/>
      <c r="AH15" s="53"/>
      <c r="AI15" s="53"/>
    </row>
    <row r="16" spans="1:35" s="80" customFormat="1" ht="16.149999999999999" x14ac:dyDescent="0.3">
      <c r="A16" s="86"/>
      <c r="B16" s="199">
        <v>6</v>
      </c>
      <c r="C16" s="215">
        <v>2</v>
      </c>
      <c r="D16" s="88" t="s">
        <v>28</v>
      </c>
      <c r="E16" s="267">
        <v>192848</v>
      </c>
      <c r="F16" s="89">
        <v>23657</v>
      </c>
      <c r="G16" s="89">
        <v>0</v>
      </c>
      <c r="H16" s="89">
        <v>639655</v>
      </c>
      <c r="I16" s="39">
        <v>639655</v>
      </c>
      <c r="J16" s="70"/>
      <c r="K16" s="90">
        <f t="shared" ref="K16:K21" si="10">N16+Q16</f>
        <v>241826</v>
      </c>
      <c r="L16" s="91">
        <f t="shared" ref="L16:L22" si="11">K16*1000/I16</f>
        <v>378.05692130914321</v>
      </c>
      <c r="M16" s="75"/>
      <c r="N16" s="44">
        <f>[1]calcs!N5+[1]calcs!O5+[1]calcs!P5+[1]calcs!Q5+[1]calcs!R5+[1]calcs!S5</f>
        <v>129972.07999999999</v>
      </c>
      <c r="O16" s="91">
        <f t="shared" ref="O16:O22" si="12">N16*1000/I16</f>
        <v>203.19090759862735</v>
      </c>
      <c r="P16" s="78"/>
      <c r="Q16" s="46">
        <f>[1]calcs!G5</f>
        <v>111853.92</v>
      </c>
      <c r="R16" s="91">
        <f t="shared" ref="R16:R22" si="13">Q16*1000/I16</f>
        <v>174.86601371051583</v>
      </c>
      <c r="S16" s="65"/>
      <c r="T16" s="48">
        <f>[1]calcs!T5</f>
        <v>1.4574528793429986E-2</v>
      </c>
      <c r="U16" s="48">
        <f>[1]calcs!U5</f>
        <v>2.6258549535616519E-2</v>
      </c>
      <c r="V16" s="48">
        <f>[1]calcs!V5</f>
        <v>4.7643057404910968E-2</v>
      </c>
      <c r="W16" s="48">
        <f>[1]calcs!W5</f>
        <v>0.22989492444981102</v>
      </c>
      <c r="X16" s="48">
        <f>[1]calcs!X5</f>
        <v>0.21488045123353156</v>
      </c>
      <c r="Y16" s="48">
        <f>[1]calcs!Y5</f>
        <v>4.2096383350011994E-3</v>
      </c>
      <c r="Z16" s="49">
        <f t="shared" ref="Z16:Z21" si="14">N16/K16</f>
        <v>0.53746114975230119</v>
      </c>
      <c r="AA16" s="50">
        <f>[1]calcs!H5</f>
        <v>0</v>
      </c>
      <c r="AB16" s="50">
        <f>[1]calcs!I5</f>
        <v>0</v>
      </c>
      <c r="AC16" s="50">
        <f>[1]calcs!J5</f>
        <v>0.46253885024769875</v>
      </c>
      <c r="AD16" s="51">
        <f>[1]calcs!K5</f>
        <v>0.46253885024769875</v>
      </c>
      <c r="AE16" s="93"/>
      <c r="AF16" s="94"/>
      <c r="AG16" s="94"/>
      <c r="AH16" s="94"/>
      <c r="AI16" s="94"/>
    </row>
    <row r="17" spans="1:35" s="54" customFormat="1" ht="16.149999999999999" x14ac:dyDescent="0.3">
      <c r="A17" s="34"/>
      <c r="B17" s="60">
        <v>18</v>
      </c>
      <c r="C17" s="56">
        <v>2</v>
      </c>
      <c r="D17" s="57" t="s">
        <v>32</v>
      </c>
      <c r="E17" s="267">
        <v>135657</v>
      </c>
      <c r="F17" s="61">
        <v>28699</v>
      </c>
      <c r="G17" s="61">
        <v>0</v>
      </c>
      <c r="H17" s="61">
        <v>388611</v>
      </c>
      <c r="I17" s="39">
        <v>388611</v>
      </c>
      <c r="J17" s="62"/>
      <c r="K17" s="41">
        <f t="shared" si="10"/>
        <v>155099.26</v>
      </c>
      <c r="L17" s="42">
        <f t="shared" si="11"/>
        <v>399.11186250517869</v>
      </c>
      <c r="M17" s="63"/>
      <c r="N17" s="44">
        <f>[1]calcs!N9+[1]calcs!O9+[1]calcs!P9+[1]calcs!Q9+[1]calcs!R9+[1]calcs!S9</f>
        <v>56460.700000000004</v>
      </c>
      <c r="O17" s="42">
        <f t="shared" si="12"/>
        <v>145.2884761368052</v>
      </c>
      <c r="P17" s="66"/>
      <c r="Q17" s="46">
        <f>[1]calcs!G9</f>
        <v>98638.56</v>
      </c>
      <c r="R17" s="42">
        <f t="shared" si="13"/>
        <v>253.82338636837352</v>
      </c>
      <c r="S17" s="65"/>
      <c r="T17" s="48">
        <f>[1]calcs!T9</f>
        <v>1.3805675152802146E-2</v>
      </c>
      <c r="U17" s="48">
        <f>[1]calcs!U9</f>
        <v>0</v>
      </c>
      <c r="V17" s="48">
        <f>[1]calcs!V9</f>
        <v>3.2826720127484811E-2</v>
      </c>
      <c r="W17" s="48">
        <f>[1]calcs!W9</f>
        <v>0.18644376510887287</v>
      </c>
      <c r="X17" s="48">
        <f>[1]calcs!X9</f>
        <v>0.126970302759665</v>
      </c>
      <c r="Y17" s="48">
        <f>[1]calcs!Y9</f>
        <v>3.9829977267460846E-3</v>
      </c>
      <c r="Z17" s="49">
        <f t="shared" si="14"/>
        <v>0.36402946087557092</v>
      </c>
      <c r="AA17" s="50">
        <f>[1]calcs!H9</f>
        <v>0</v>
      </c>
      <c r="AB17" s="50">
        <f>[1]calcs!I9</f>
        <v>8.878185492309891E-5</v>
      </c>
      <c r="AC17" s="50">
        <f>[1]calcs!J9</f>
        <v>0.63588175726950591</v>
      </c>
      <c r="AD17" s="51">
        <f>[1]calcs!K9</f>
        <v>0.63597053912442902</v>
      </c>
      <c r="AE17" s="52"/>
      <c r="AF17" s="53"/>
      <c r="AG17" s="53"/>
      <c r="AH17" s="53"/>
      <c r="AI17" s="53"/>
    </row>
    <row r="18" spans="1:35" s="54" customFormat="1" ht="16.149999999999999" x14ac:dyDescent="0.3">
      <c r="A18" s="34"/>
      <c r="B18" s="60">
        <v>357</v>
      </c>
      <c r="C18" s="56">
        <v>2</v>
      </c>
      <c r="D18" s="57" t="s">
        <v>103</v>
      </c>
      <c r="E18" s="267">
        <v>170201</v>
      </c>
      <c r="F18" s="61">
        <v>22134</v>
      </c>
      <c r="G18" s="61">
        <v>0</v>
      </c>
      <c r="H18" s="61">
        <v>448900</v>
      </c>
      <c r="I18" s="39">
        <v>448900</v>
      </c>
      <c r="J18" s="62"/>
      <c r="K18" s="41">
        <f t="shared" si="10"/>
        <v>196228.23217699368</v>
      </c>
      <c r="L18" s="42">
        <f t="shared" si="11"/>
        <v>437.13128130317148</v>
      </c>
      <c r="M18" s="63"/>
      <c r="N18" s="44">
        <f>[1]calcs!N80+[1]calcs!O80+[1]calcs!P80+[1]calcs!Q80+[1]calcs!R80+[1]calcs!S80</f>
        <v>101589.49</v>
      </c>
      <c r="O18" s="42">
        <f t="shared" si="12"/>
        <v>226.30761862330141</v>
      </c>
      <c r="P18" s="59"/>
      <c r="Q18" s="46">
        <f>[1]calcs!G80</f>
        <v>94638.742176993677</v>
      </c>
      <c r="R18" s="42">
        <f t="shared" si="13"/>
        <v>210.8236626798701</v>
      </c>
      <c r="S18" s="68">
        <v>5</v>
      </c>
      <c r="T18" s="48">
        <f>[1]calcs!T80</f>
        <v>1.2604914046053321E-2</v>
      </c>
      <c r="U18" s="48">
        <f>[1]calcs!U80</f>
        <v>2.2987008291097707E-3</v>
      </c>
      <c r="V18" s="48">
        <f>[1]calcs!V80</f>
        <v>5.5174017927423144E-2</v>
      </c>
      <c r="W18" s="48">
        <f>[1]calcs!W80</f>
        <v>0.24569043641240343</v>
      </c>
      <c r="X18" s="48">
        <f>[1]calcs!X80</f>
        <v>0.19881267627591639</v>
      </c>
      <c r="Y18" s="48">
        <f>[1]calcs!Y80</f>
        <v>3.1301306299594375E-3</v>
      </c>
      <c r="Z18" s="49">
        <f t="shared" si="14"/>
        <v>0.51771087612086553</v>
      </c>
      <c r="AA18" s="50">
        <f>[1]calcs!H80</f>
        <v>0</v>
      </c>
      <c r="AB18" s="50">
        <f>[1]calcs!I80</f>
        <v>4.6481588805086173E-4</v>
      </c>
      <c r="AC18" s="50">
        <f>[1]calcs!J80</f>
        <v>0.48182430799108361</v>
      </c>
      <c r="AD18" s="51">
        <f>[1]calcs!K80</f>
        <v>0.48228912387913453</v>
      </c>
      <c r="AE18" s="52"/>
      <c r="AF18" s="53"/>
      <c r="AG18" s="53"/>
      <c r="AH18" s="53"/>
      <c r="AI18" s="53"/>
    </row>
    <row r="19" spans="1:35" s="54" customFormat="1" ht="16.149999999999999" x14ac:dyDescent="0.3">
      <c r="A19" s="34"/>
      <c r="B19" s="55">
        <v>441</v>
      </c>
      <c r="C19" s="56">
        <v>2</v>
      </c>
      <c r="D19" s="57" t="s">
        <v>124</v>
      </c>
      <c r="E19" s="267">
        <v>277197</v>
      </c>
      <c r="F19" s="61">
        <v>111458</v>
      </c>
      <c r="G19" s="61">
        <v>170</v>
      </c>
      <c r="H19" s="61">
        <v>943248</v>
      </c>
      <c r="I19" s="39">
        <v>943318.83333333337</v>
      </c>
      <c r="J19" s="62"/>
      <c r="K19" s="41">
        <f t="shared" si="10"/>
        <v>350656.76</v>
      </c>
      <c r="L19" s="42">
        <f t="shared" si="11"/>
        <v>371.7266608161645</v>
      </c>
      <c r="M19" s="63"/>
      <c r="N19" s="44">
        <f>[1]calcs!N101+[1]calcs!O101+[1]calcs!P101+[1]calcs!Q101+[1]calcs!R101+[1]calcs!S101</f>
        <v>165738.75</v>
      </c>
      <c r="O19" s="42">
        <f t="shared" si="12"/>
        <v>175.69748863630943</v>
      </c>
      <c r="P19" s="59"/>
      <c r="Q19" s="46">
        <f>[1]calcs!G101</f>
        <v>184918.01</v>
      </c>
      <c r="R19" s="42">
        <f t="shared" si="13"/>
        <v>196.02917217985507</v>
      </c>
      <c r="S19" s="77"/>
      <c r="T19" s="48">
        <f>[1]calcs!T101</f>
        <v>1.4821616443384693E-2</v>
      </c>
      <c r="U19" s="48">
        <f>[1]calcs!U101</f>
        <v>0</v>
      </c>
      <c r="V19" s="48">
        <f>[1]calcs!V101</f>
        <v>2.6342654851427932E-2</v>
      </c>
      <c r="W19" s="48">
        <f>[1]calcs!W101</f>
        <v>0.20270856891508382</v>
      </c>
      <c r="X19" s="48">
        <f>[1]calcs!X101</f>
        <v>0.22754328192617759</v>
      </c>
      <c r="Y19" s="48">
        <f>[1]calcs!Y101</f>
        <v>1.2362516553224298E-3</v>
      </c>
      <c r="Z19" s="49">
        <f t="shared" si="14"/>
        <v>0.47265237379139646</v>
      </c>
      <c r="AA19" s="50">
        <f>[1]calcs!H101</f>
        <v>1.5442708134302045E-2</v>
      </c>
      <c r="AB19" s="50">
        <f>[1]calcs!I101</f>
        <v>4.1208388510747661E-4</v>
      </c>
      <c r="AC19" s="50">
        <f>[1]calcs!J101</f>
        <v>0.511492834189194</v>
      </c>
      <c r="AD19" s="51">
        <f>[1]calcs!K101</f>
        <v>0.52734762620860354</v>
      </c>
      <c r="AE19" s="52"/>
      <c r="AF19" s="53"/>
      <c r="AG19" s="53"/>
      <c r="AH19" s="53"/>
      <c r="AI19" s="53"/>
    </row>
    <row r="20" spans="1:35" s="54" customFormat="1" ht="16.149999999999999" x14ac:dyDescent="0.3">
      <c r="A20" s="34"/>
      <c r="B20" s="60">
        <v>335</v>
      </c>
      <c r="C20" s="56">
        <v>2</v>
      </c>
      <c r="D20" s="57" t="s">
        <v>100</v>
      </c>
      <c r="E20" s="267">
        <v>127640</v>
      </c>
      <c r="F20" s="61">
        <v>5784</v>
      </c>
      <c r="G20" s="61">
        <v>9992</v>
      </c>
      <c r="H20" s="61">
        <v>293532</v>
      </c>
      <c r="I20" s="39">
        <v>297695.33333333331</v>
      </c>
      <c r="J20" s="62"/>
      <c r="K20" s="41">
        <f t="shared" si="10"/>
        <v>137279.13526817862</v>
      </c>
      <c r="L20" s="42">
        <f t="shared" si="11"/>
        <v>461.13969517441308</v>
      </c>
      <c r="M20" s="63">
        <v>1</v>
      </c>
      <c r="N20" s="44">
        <f>[1]calcs!N77+[1]calcs!O77+[1]calcs!P77+[1]calcs!Q77+[1]calcs!R77+[1]calcs!S77</f>
        <v>76505.399999999994</v>
      </c>
      <c r="O20" s="42">
        <f t="shared" si="12"/>
        <v>256.99227174090737</v>
      </c>
      <c r="P20" s="59"/>
      <c r="Q20" s="46">
        <f>[1]calcs!G77</f>
        <v>60773.735268178629</v>
      </c>
      <c r="R20" s="42">
        <f t="shared" si="13"/>
        <v>204.14742343350574</v>
      </c>
      <c r="S20" s="64">
        <v>5</v>
      </c>
      <c r="T20" s="48">
        <f>[1]calcs!T77</f>
        <v>1.1781542743844081E-2</v>
      </c>
      <c r="U20" s="48">
        <f>[1]calcs!U77</f>
        <v>9.9301324803434312E-4</v>
      </c>
      <c r="V20" s="48">
        <f>[1]calcs!V77</f>
        <v>3.4011723565119951E-2</v>
      </c>
      <c r="W20" s="48">
        <f>[1]calcs!W77</f>
        <v>0.34584745822627089</v>
      </c>
      <c r="X20" s="48">
        <f>[1]calcs!X77</f>
        <v>0.16177950098982047</v>
      </c>
      <c r="Y20" s="48">
        <f>[1]calcs!Y77</f>
        <v>2.8848520878744198E-3</v>
      </c>
      <c r="Z20" s="49">
        <f t="shared" si="14"/>
        <v>0.55729809086096416</v>
      </c>
      <c r="AA20" s="50">
        <f>[1]calcs!H77</f>
        <v>0.11915350404885329</v>
      </c>
      <c r="AB20" s="50">
        <f>[1]calcs!I77</f>
        <v>2.6070968417803066E-4</v>
      </c>
      <c r="AC20" s="50">
        <f>[1]calcs!J77</f>
        <v>0.32328769540600455</v>
      </c>
      <c r="AD20" s="51">
        <f>[1]calcs!K77</f>
        <v>0.4427019091390359</v>
      </c>
      <c r="AE20" s="52"/>
      <c r="AF20" s="53"/>
      <c r="AG20" s="53"/>
      <c r="AH20" s="53"/>
      <c r="AI20" s="53"/>
    </row>
    <row r="21" spans="1:35" s="54" customFormat="1" ht="16.899999999999999" thickBot="1" x14ac:dyDescent="0.35">
      <c r="A21" s="34"/>
      <c r="B21" s="60">
        <v>53</v>
      </c>
      <c r="C21" s="56">
        <v>2</v>
      </c>
      <c r="D21" s="57" t="s">
        <v>40</v>
      </c>
      <c r="E21" s="267">
        <v>146556</v>
      </c>
      <c r="F21" s="61">
        <v>54524</v>
      </c>
      <c r="G21" s="61">
        <v>0</v>
      </c>
      <c r="H21" s="61">
        <v>563000</v>
      </c>
      <c r="I21" s="39">
        <v>563000</v>
      </c>
      <c r="J21" s="62"/>
      <c r="K21" s="41">
        <f t="shared" si="10"/>
        <v>199031.51</v>
      </c>
      <c r="L21" s="42">
        <f t="shared" si="11"/>
        <v>353.51955595026641</v>
      </c>
      <c r="M21" s="58"/>
      <c r="N21" s="44">
        <f>[1]calcs!N17+[1]calcs!O17+[1]calcs!P17+[1]calcs!Q17+[1]calcs!R17+[1]calcs!S17</f>
        <v>104060.65000000001</v>
      </c>
      <c r="O21" s="42">
        <f t="shared" si="12"/>
        <v>184.83241563055066</v>
      </c>
      <c r="P21" s="66"/>
      <c r="Q21" s="46">
        <f>[1]calcs!G17</f>
        <v>94970.86</v>
      </c>
      <c r="R21" s="42">
        <f t="shared" si="13"/>
        <v>168.68714031971581</v>
      </c>
      <c r="S21" s="70"/>
      <c r="T21" s="48">
        <f>[1]calcs!T17</f>
        <v>1.5586125031157127E-2</v>
      </c>
      <c r="U21" s="48">
        <f>[1]calcs!U17</f>
        <v>0</v>
      </c>
      <c r="V21" s="48">
        <f>[1]calcs!V17</f>
        <v>5.3480878479995449E-2</v>
      </c>
      <c r="W21" s="48">
        <f>[1]calcs!W17</f>
        <v>0.2068012245900159</v>
      </c>
      <c r="X21" s="48">
        <f>[1]calcs!X17</f>
        <v>0.24458865834862026</v>
      </c>
      <c r="Y21" s="48">
        <f>[1]calcs!Y17</f>
        <v>2.3781661506763426E-3</v>
      </c>
      <c r="Z21" s="49">
        <f t="shared" si="14"/>
        <v>0.52283505260046514</v>
      </c>
      <c r="AA21" s="50">
        <f>[1]calcs!H17</f>
        <v>0</v>
      </c>
      <c r="AB21" s="50">
        <f>[1]calcs!I17</f>
        <v>5.3448823254167142E-4</v>
      </c>
      <c r="AC21" s="50">
        <f>[1]calcs!J17</f>
        <v>0.47663045916699315</v>
      </c>
      <c r="AD21" s="51">
        <f>[1]calcs!K17</f>
        <v>0.47716494739953486</v>
      </c>
      <c r="AE21" s="52"/>
      <c r="AF21" s="53"/>
      <c r="AG21" s="53"/>
      <c r="AH21" s="53"/>
      <c r="AI21" s="53"/>
    </row>
    <row r="22" spans="1:35" s="233" customFormat="1" ht="16.149999999999999" x14ac:dyDescent="0.3">
      <c r="A22" s="223"/>
      <c r="B22" s="224"/>
      <c r="C22" s="225"/>
      <c r="D22" s="222" t="s">
        <v>272</v>
      </c>
      <c r="E22" s="226">
        <f>SUM(E16:E21)</f>
        <v>1050099</v>
      </c>
      <c r="F22" s="226">
        <f t="shared" ref="F22:Q22" si="15">SUM(F16:F21)</f>
        <v>246256</v>
      </c>
      <c r="G22" s="226">
        <f t="shared" si="15"/>
        <v>10162</v>
      </c>
      <c r="H22" s="226">
        <f t="shared" si="15"/>
        <v>3276946</v>
      </c>
      <c r="I22" s="226">
        <f t="shared" si="15"/>
        <v>3281180.166666667</v>
      </c>
      <c r="J22" s="226"/>
      <c r="K22" s="226">
        <f t="shared" si="15"/>
        <v>1280120.8974451723</v>
      </c>
      <c r="L22" s="227">
        <f t="shared" si="11"/>
        <v>390.14038620916085</v>
      </c>
      <c r="M22" s="226">
        <f t="shared" si="15"/>
        <v>1</v>
      </c>
      <c r="N22" s="226">
        <f t="shared" si="15"/>
        <v>634327.07000000007</v>
      </c>
      <c r="O22" s="227">
        <f t="shared" si="12"/>
        <v>193.32284049626253</v>
      </c>
      <c r="P22" s="226">
        <f t="shared" si="15"/>
        <v>0</v>
      </c>
      <c r="Q22" s="226">
        <f t="shared" si="15"/>
        <v>645793.82744517236</v>
      </c>
      <c r="R22" s="227">
        <f t="shared" si="13"/>
        <v>196.81754571289841</v>
      </c>
      <c r="S22" s="228"/>
      <c r="T22" s="229"/>
      <c r="U22" s="229"/>
      <c r="V22" s="229"/>
      <c r="W22" s="229"/>
      <c r="X22" s="229"/>
      <c r="Y22" s="218" t="s">
        <v>271</v>
      </c>
      <c r="Z22" s="219">
        <f>SUM(N16:N21)/SUM(K16:K21)</f>
        <v>0.49552122089872247</v>
      </c>
      <c r="AA22" s="230"/>
      <c r="AB22" s="230"/>
      <c r="AC22" s="230"/>
      <c r="AD22" s="51"/>
      <c r="AE22" s="231"/>
      <c r="AF22" s="232"/>
      <c r="AG22" s="232"/>
      <c r="AH22" s="232"/>
      <c r="AI22" s="232"/>
    </row>
    <row r="23" spans="1:35" s="54" customFormat="1" ht="15" thickBot="1" x14ac:dyDescent="0.35">
      <c r="A23" s="34"/>
      <c r="B23" s="214"/>
      <c r="C23" s="213"/>
      <c r="D23" s="319" t="s">
        <v>265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1"/>
      <c r="AE23" s="52"/>
      <c r="AF23" s="53"/>
      <c r="AG23" s="53"/>
      <c r="AH23" s="53"/>
      <c r="AI23" s="53"/>
    </row>
    <row r="24" spans="1:35" s="54" customFormat="1" ht="16.149999999999999" x14ac:dyDescent="0.3">
      <c r="A24" s="34"/>
      <c r="B24" s="35">
        <v>14</v>
      </c>
      <c r="C24" s="36">
        <v>3</v>
      </c>
      <c r="D24" s="57" t="s">
        <v>31</v>
      </c>
      <c r="E24" s="267">
        <v>46558</v>
      </c>
      <c r="F24" s="61">
        <v>11216</v>
      </c>
      <c r="G24" s="61">
        <v>0</v>
      </c>
      <c r="H24" s="61">
        <v>144715</v>
      </c>
      <c r="I24" s="39">
        <v>144715</v>
      </c>
      <c r="J24" s="62"/>
      <c r="K24" s="41">
        <f t="shared" ref="K24:K30" si="16">N24+Q24</f>
        <v>55305.43</v>
      </c>
      <c r="L24" s="42">
        <f t="shared" ref="L24:L30" si="17">K24*1000/I24</f>
        <v>382.16791624917943</v>
      </c>
      <c r="M24" s="63"/>
      <c r="N24" s="44">
        <f>[1]calcs!N8+[1]calcs!O8+[1]calcs!P8+[1]calcs!Q8+[1]calcs!R8+[1]calcs!S8</f>
        <v>24585.24</v>
      </c>
      <c r="O24" s="42">
        <f t="shared" ref="O24:O30" si="18">N24*1000/I24</f>
        <v>169.88729571917216</v>
      </c>
      <c r="P24" s="59"/>
      <c r="Q24" s="46">
        <f>[1]calcs!G8</f>
        <v>30720.19</v>
      </c>
      <c r="R24" s="42">
        <f t="shared" ref="R24:R30" si="19">Q24*1000/I24</f>
        <v>212.28062053000727</v>
      </c>
      <c r="S24" s="64"/>
      <c r="T24" s="48">
        <f>[1]calcs!T8</f>
        <v>1.4417752470236647E-2</v>
      </c>
      <c r="U24" s="48">
        <f>[1]calcs!U8</f>
        <v>0</v>
      </c>
      <c r="V24" s="48">
        <f>[1]calcs!V8</f>
        <v>5.9364876107101956E-2</v>
      </c>
      <c r="W24" s="48">
        <f>[1]calcs!W8</f>
        <v>0.22986223956671162</v>
      </c>
      <c r="X24" s="48">
        <f>[1]calcs!X8</f>
        <v>0.13806745558257119</v>
      </c>
      <c r="Y24" s="48">
        <f>[1]calcs!Y8</f>
        <v>2.8234117337122234E-3</v>
      </c>
      <c r="Z24" s="49">
        <f t="shared" ref="Z24:Z30" si="20">N24/K24</f>
        <v>0.44453573546033365</v>
      </c>
      <c r="AA24" s="50">
        <f>[1]calcs!H8</f>
        <v>0</v>
      </c>
      <c r="AB24" s="50">
        <f>[1]calcs!I8</f>
        <v>6.7534055878419174E-4</v>
      </c>
      <c r="AC24" s="50">
        <f>[1]calcs!J8</f>
        <v>0.5547889239808822</v>
      </c>
      <c r="AD24" s="51">
        <f>[1]calcs!K8</f>
        <v>0.55546426453966635</v>
      </c>
      <c r="AE24" s="52"/>
      <c r="AF24" s="53"/>
      <c r="AG24" s="53"/>
      <c r="AH24" s="53"/>
      <c r="AI24" s="53"/>
    </row>
    <row r="25" spans="1:35" s="54" customFormat="1" ht="16.149999999999999" x14ac:dyDescent="0.3">
      <c r="A25" s="82"/>
      <c r="B25" s="60">
        <v>179</v>
      </c>
      <c r="C25" s="56">
        <v>3</v>
      </c>
      <c r="D25" s="83" t="s">
        <v>61</v>
      </c>
      <c r="E25" s="267">
        <v>25553</v>
      </c>
      <c r="F25" s="61">
        <v>12699</v>
      </c>
      <c r="G25" s="61">
        <v>0</v>
      </c>
      <c r="H25" s="61">
        <v>95531</v>
      </c>
      <c r="I25" s="39">
        <v>95531</v>
      </c>
      <c r="J25" s="62"/>
      <c r="K25" s="41">
        <f t="shared" si="16"/>
        <v>46844.479999999996</v>
      </c>
      <c r="L25" s="42">
        <f t="shared" si="17"/>
        <v>490.35894107671845</v>
      </c>
      <c r="M25" s="63">
        <v>1</v>
      </c>
      <c r="N25" s="44">
        <f>[1]calcs!N38+[1]calcs!O38+[1]calcs!P38+[1]calcs!Q38+[1]calcs!R38+[1]calcs!S38</f>
        <v>17493.419999999998</v>
      </c>
      <c r="O25" s="42">
        <f t="shared" si="18"/>
        <v>183.11773141702693</v>
      </c>
      <c r="P25" s="81"/>
      <c r="Q25" s="46">
        <f>[1]calcs!G38</f>
        <v>29351.06</v>
      </c>
      <c r="R25" s="42">
        <f t="shared" si="19"/>
        <v>307.24120965969161</v>
      </c>
      <c r="S25" s="84"/>
      <c r="T25" s="48">
        <f>[1]calcs!T38</f>
        <v>1.1236756177035161E-2</v>
      </c>
      <c r="U25" s="48">
        <f>[1]calcs!U38</f>
        <v>0</v>
      </c>
      <c r="V25" s="48">
        <f>[1]calcs!V38</f>
        <v>3.6945655069711529E-2</v>
      </c>
      <c r="W25" s="48">
        <f>[1]calcs!W38</f>
        <v>0.21088802778897325</v>
      </c>
      <c r="X25" s="48">
        <f>[1]calcs!X38</f>
        <v>0.11147247231690907</v>
      </c>
      <c r="Y25" s="48">
        <f>[1]calcs!Y38</f>
        <v>2.8931904036505478E-3</v>
      </c>
      <c r="Z25" s="49">
        <f t="shared" si="20"/>
        <v>0.3734361017562795</v>
      </c>
      <c r="AA25" s="50">
        <f>[1]calcs!H38</f>
        <v>0</v>
      </c>
      <c r="AB25" s="50">
        <f>[1]calcs!I38</f>
        <v>5.5545498637192688E-4</v>
      </c>
      <c r="AC25" s="50">
        <f>[1]calcs!J38</f>
        <v>0.62600844325734861</v>
      </c>
      <c r="AD25" s="51">
        <f>[1]calcs!K38</f>
        <v>0.62656389824372061</v>
      </c>
      <c r="AE25" s="52"/>
      <c r="AF25" s="53"/>
      <c r="AG25" s="53"/>
      <c r="AH25" s="53"/>
      <c r="AI25" s="53"/>
    </row>
    <row r="26" spans="1:35" s="54" customFormat="1" ht="16.149999999999999" x14ac:dyDescent="0.3">
      <c r="A26" s="34"/>
      <c r="B26" s="60">
        <v>36</v>
      </c>
      <c r="C26" s="56">
        <v>3</v>
      </c>
      <c r="D26" s="57" t="s">
        <v>36</v>
      </c>
      <c r="E26" s="267">
        <v>29439</v>
      </c>
      <c r="F26" s="61">
        <v>20527</v>
      </c>
      <c r="G26" s="61">
        <v>0</v>
      </c>
      <c r="H26" s="61">
        <v>126250</v>
      </c>
      <c r="I26" s="39">
        <v>126250</v>
      </c>
      <c r="J26" s="62"/>
      <c r="K26" s="41">
        <f t="shared" si="16"/>
        <v>50107.710000000006</v>
      </c>
      <c r="L26" s="42">
        <f t="shared" si="17"/>
        <v>396.89275247524756</v>
      </c>
      <c r="M26" s="67"/>
      <c r="N26" s="44">
        <f>[1]calcs!N13+[1]calcs!O13+[1]calcs!P13+[1]calcs!Q13+[1]calcs!R13+[1]calcs!S13</f>
        <v>34650.430000000008</v>
      </c>
      <c r="O26" s="42">
        <f t="shared" si="18"/>
        <v>274.45885148514856</v>
      </c>
      <c r="P26" s="69"/>
      <c r="Q26" s="46">
        <f>[1]calcs!G13</f>
        <v>15457.28</v>
      </c>
      <c r="R26" s="42">
        <f t="shared" si="19"/>
        <v>122.433900990099</v>
      </c>
      <c r="S26" s="70"/>
      <c r="T26" s="48">
        <f>[1]calcs!T13</f>
        <v>1.3882893470885019E-2</v>
      </c>
      <c r="U26" s="48">
        <f>[1]calcs!U13</f>
        <v>6.0270166008384736E-5</v>
      </c>
      <c r="V26" s="48">
        <f>[1]calcs!V13</f>
        <v>4.6945270498292585E-2</v>
      </c>
      <c r="W26" s="48">
        <f>[1]calcs!W13</f>
        <v>0.29876001118390766</v>
      </c>
      <c r="X26" s="48">
        <f>[1]calcs!X13</f>
        <v>0.32700496590245298</v>
      </c>
      <c r="Y26" s="48">
        <f>[1]calcs!Y13</f>
        <v>4.8655186996172843E-3</v>
      </c>
      <c r="Z26" s="49">
        <f t="shared" si="20"/>
        <v>0.69151892992116393</v>
      </c>
      <c r="AA26" s="50">
        <f>[1]calcs!H13</f>
        <v>4.1905926253664356E-2</v>
      </c>
      <c r="AB26" s="50">
        <f>[1]calcs!I13</f>
        <v>0</v>
      </c>
      <c r="AC26" s="50">
        <f>[1]calcs!J13</f>
        <v>0.26657514382517183</v>
      </c>
      <c r="AD26" s="51">
        <f>[1]calcs!K13</f>
        <v>0.30848107007883618</v>
      </c>
      <c r="AE26" s="52"/>
      <c r="AF26" s="53"/>
      <c r="AG26" s="53"/>
      <c r="AH26" s="53"/>
      <c r="AI26" s="53"/>
    </row>
    <row r="27" spans="1:35" s="54" customFormat="1" ht="16.149999999999999" x14ac:dyDescent="0.3">
      <c r="A27" s="34"/>
      <c r="B27" s="60">
        <v>293</v>
      </c>
      <c r="C27" s="56">
        <v>3</v>
      </c>
      <c r="D27" s="57" t="s">
        <v>92</v>
      </c>
      <c r="E27" s="267">
        <v>26352</v>
      </c>
      <c r="F27" s="61">
        <v>7363</v>
      </c>
      <c r="G27" s="61">
        <v>0</v>
      </c>
      <c r="H27" s="61">
        <v>82500</v>
      </c>
      <c r="I27" s="39">
        <v>82500</v>
      </c>
      <c r="J27" s="62"/>
      <c r="K27" s="41">
        <f t="shared" si="16"/>
        <v>34710.061724246138</v>
      </c>
      <c r="L27" s="42">
        <f t="shared" si="17"/>
        <v>420.72802089995315</v>
      </c>
      <c r="M27" s="63"/>
      <c r="N27" s="44">
        <f>[1]calcs!N69+[1]calcs!O69+[1]calcs!P69+[1]calcs!Q69+[1]calcs!R69+[1]calcs!S69</f>
        <v>18990.22</v>
      </c>
      <c r="O27" s="42">
        <f t="shared" si="18"/>
        <v>230.18448484848486</v>
      </c>
      <c r="P27" s="59"/>
      <c r="Q27" s="46">
        <f>[1]calcs!G69</f>
        <v>15719.841724246136</v>
      </c>
      <c r="R27" s="42">
        <f t="shared" si="19"/>
        <v>190.54353605146832</v>
      </c>
      <c r="S27" s="64">
        <v>5</v>
      </c>
      <c r="T27" s="48">
        <f>[1]calcs!T69</f>
        <v>1.3096490683635421E-2</v>
      </c>
      <c r="U27" s="48">
        <f>[1]calcs!U69</f>
        <v>6.6263206855474209E-5</v>
      </c>
      <c r="V27" s="48">
        <f>[1]calcs!V69</f>
        <v>6.0780358639532787E-2</v>
      </c>
      <c r="W27" s="48">
        <f>[1]calcs!W69</f>
        <v>0.31846241265190595</v>
      </c>
      <c r="X27" s="48">
        <f>[1]calcs!X69</f>
        <v>0.14852465665305489</v>
      </c>
      <c r="Y27" s="48">
        <f>[1]calcs!Y69</f>
        <v>6.1797642915213998E-3</v>
      </c>
      <c r="Z27" s="49">
        <f t="shared" si="20"/>
        <v>0.54710994612650599</v>
      </c>
      <c r="AA27" s="50">
        <f>[1]calcs!H69</f>
        <v>0</v>
      </c>
      <c r="AB27" s="50">
        <f>[1]calcs!I69</f>
        <v>2.0599214305071336E-3</v>
      </c>
      <c r="AC27" s="50">
        <f>[1]calcs!J69</f>
        <v>0.45083013244298692</v>
      </c>
      <c r="AD27" s="51">
        <f>[1]calcs!K69</f>
        <v>0.45289005387349401</v>
      </c>
      <c r="AE27" s="52"/>
      <c r="AF27" s="53"/>
      <c r="AG27" s="53"/>
      <c r="AH27" s="53"/>
      <c r="AI27" s="53"/>
    </row>
    <row r="28" spans="1:35" s="54" customFormat="1" ht="16.149999999999999" x14ac:dyDescent="0.3">
      <c r="A28" s="34"/>
      <c r="B28" s="60">
        <v>103</v>
      </c>
      <c r="C28" s="56">
        <v>3</v>
      </c>
      <c r="D28" s="57" t="s">
        <v>50</v>
      </c>
      <c r="E28" s="267">
        <v>25776</v>
      </c>
      <c r="F28" s="61">
        <v>8510</v>
      </c>
      <c r="G28" s="61">
        <v>46</v>
      </c>
      <c r="H28" s="61">
        <v>75907</v>
      </c>
      <c r="I28" s="39">
        <v>75926.166666666672</v>
      </c>
      <c r="J28" s="62"/>
      <c r="K28" s="41">
        <f t="shared" si="16"/>
        <v>28589.97</v>
      </c>
      <c r="L28" s="42">
        <f t="shared" si="17"/>
        <v>376.54963045239123</v>
      </c>
      <c r="M28" s="67"/>
      <c r="N28" s="44">
        <f>[1]calcs!N27+[1]calcs!O27+[1]calcs!P27+[1]calcs!Q27+[1]calcs!R27+[1]calcs!S27</f>
        <v>10765.74</v>
      </c>
      <c r="O28" s="42">
        <f t="shared" si="18"/>
        <v>141.79222358563251</v>
      </c>
      <c r="P28" s="59"/>
      <c r="Q28" s="46">
        <f>[1]calcs!G27</f>
        <v>17824.23</v>
      </c>
      <c r="R28" s="42">
        <f t="shared" si="19"/>
        <v>234.75740686675871</v>
      </c>
      <c r="S28" s="70"/>
      <c r="T28" s="48">
        <f>[1]calcs!T27</f>
        <v>1.4629256344095499E-2</v>
      </c>
      <c r="U28" s="48">
        <f>[1]calcs!U27</f>
        <v>0</v>
      </c>
      <c r="V28" s="48">
        <f>[1]calcs!V27</f>
        <v>2.3816394350885992E-2</v>
      </c>
      <c r="W28" s="48">
        <f>[1]calcs!W27</f>
        <v>0.19028981142687454</v>
      </c>
      <c r="X28" s="48">
        <f>[1]calcs!X27</f>
        <v>0.14782107151563992</v>
      </c>
      <c r="Y28" s="48">
        <f>[1]calcs!Y27</f>
        <v>0</v>
      </c>
      <c r="Z28" s="49">
        <f t="shared" si="20"/>
        <v>0.37655653363749592</v>
      </c>
      <c r="AA28" s="50">
        <f>[1]calcs!H27</f>
        <v>0</v>
      </c>
      <c r="AB28" s="50">
        <f>[1]calcs!I27</f>
        <v>0</v>
      </c>
      <c r="AC28" s="50">
        <f>[1]calcs!J27</f>
        <v>0.62344346636250403</v>
      </c>
      <c r="AD28" s="51">
        <f>[1]calcs!K27</f>
        <v>0.62344346636250403</v>
      </c>
      <c r="AE28" s="52"/>
      <c r="AF28" s="53"/>
      <c r="AG28" s="53"/>
      <c r="AH28" s="53"/>
      <c r="AI28" s="53"/>
    </row>
    <row r="29" spans="1:35" s="54" customFormat="1" ht="16.149999999999999" x14ac:dyDescent="0.3">
      <c r="A29" s="34"/>
      <c r="B29" s="55">
        <v>55</v>
      </c>
      <c r="C29" s="56">
        <v>3</v>
      </c>
      <c r="D29" s="57" t="s">
        <v>41</v>
      </c>
      <c r="E29" s="267">
        <v>26251</v>
      </c>
      <c r="F29" s="61">
        <v>6266</v>
      </c>
      <c r="G29" s="61">
        <v>114</v>
      </c>
      <c r="H29" s="61">
        <v>75140</v>
      </c>
      <c r="I29" s="39">
        <v>75187.5</v>
      </c>
      <c r="J29" s="73"/>
      <c r="K29" s="41">
        <f t="shared" si="16"/>
        <v>32376.05</v>
      </c>
      <c r="L29" s="42">
        <f t="shared" si="17"/>
        <v>430.60415627597672</v>
      </c>
      <c r="M29" s="58"/>
      <c r="N29" s="44">
        <f>[1]calcs!N18+[1]calcs!O18+[1]calcs!P18+[1]calcs!Q18+[1]calcs!R18+[1]calcs!S18</f>
        <v>11328.529999999999</v>
      </c>
      <c r="O29" s="42">
        <f t="shared" si="18"/>
        <v>150.6703906899418</v>
      </c>
      <c r="P29" s="69"/>
      <c r="Q29" s="46">
        <f>[1]calcs!G18</f>
        <v>21047.52</v>
      </c>
      <c r="R29" s="42">
        <f t="shared" si="19"/>
        <v>279.93376558603489</v>
      </c>
      <c r="S29" s="70"/>
      <c r="T29" s="48">
        <f>[1]calcs!T18</f>
        <v>1.2787847807252582E-2</v>
      </c>
      <c r="U29" s="48">
        <f>[1]calcs!U18</f>
        <v>2.316527185990879E-3</v>
      </c>
      <c r="V29" s="48">
        <f>[1]calcs!V18</f>
        <v>4.0308808517407153E-2</v>
      </c>
      <c r="W29" s="48">
        <f>[1]calcs!W18</f>
        <v>0.25521396217265535</v>
      </c>
      <c r="X29" s="48">
        <f>[1]calcs!X18</f>
        <v>3.9277490614204019E-2</v>
      </c>
      <c r="Y29" s="48">
        <f>[1]calcs!Y18</f>
        <v>0</v>
      </c>
      <c r="Z29" s="49">
        <f t="shared" si="20"/>
        <v>0.34990463629751001</v>
      </c>
      <c r="AA29" s="50">
        <f>[1]calcs!H18</f>
        <v>0</v>
      </c>
      <c r="AB29" s="50">
        <f>[1]calcs!I18</f>
        <v>8.7975525118104258E-3</v>
      </c>
      <c r="AC29" s="50">
        <f>[1]calcs!J18</f>
        <v>0.64129781119067941</v>
      </c>
      <c r="AD29" s="51">
        <f>[1]calcs!K18</f>
        <v>0.65009536370248988</v>
      </c>
      <c r="AE29" s="52"/>
      <c r="AF29" s="53"/>
      <c r="AG29" s="53"/>
      <c r="AH29" s="53"/>
      <c r="AI29" s="53"/>
    </row>
    <row r="30" spans="1:35" s="76" customFormat="1" ht="16.899999999999999" thickBot="1" x14ac:dyDescent="0.35">
      <c r="A30" s="34"/>
      <c r="B30" s="55">
        <v>123</v>
      </c>
      <c r="C30" s="56">
        <v>3</v>
      </c>
      <c r="D30" s="57" t="s">
        <v>51</v>
      </c>
      <c r="E30" s="267">
        <v>37035</v>
      </c>
      <c r="F30" s="61">
        <v>9910</v>
      </c>
      <c r="G30" s="61">
        <v>0</v>
      </c>
      <c r="H30" s="61">
        <v>108359</v>
      </c>
      <c r="I30" s="39">
        <v>108359</v>
      </c>
      <c r="J30" s="62"/>
      <c r="K30" s="41">
        <f t="shared" si="16"/>
        <v>55634.759505439208</v>
      </c>
      <c r="L30" s="42">
        <f t="shared" si="17"/>
        <v>513.42998279274639</v>
      </c>
      <c r="M30" s="63">
        <v>1</v>
      </c>
      <c r="N30" s="44">
        <f>[1]calcs!N28+[1]calcs!O28+[1]calcs!P28+[1]calcs!Q28+[1]calcs!R28+[1]calcs!S28</f>
        <v>11001.19</v>
      </c>
      <c r="O30" s="42">
        <f t="shared" si="18"/>
        <v>101.52539244548215</v>
      </c>
      <c r="P30" s="59"/>
      <c r="Q30" s="46">
        <f>[1]calcs!G28</f>
        <v>44633.569505439205</v>
      </c>
      <c r="R30" s="42">
        <f t="shared" si="19"/>
        <v>411.90459034726427</v>
      </c>
      <c r="S30" s="77">
        <v>5</v>
      </c>
      <c r="T30" s="48">
        <f>[1]calcs!T28</f>
        <v>1.0731780011408652E-2</v>
      </c>
      <c r="U30" s="48">
        <f>[1]calcs!U28</f>
        <v>6.3575362443225804E-4</v>
      </c>
      <c r="V30" s="48">
        <f>[1]calcs!V28</f>
        <v>3.3526522206277214E-2</v>
      </c>
      <c r="W30" s="48">
        <f>[1]calcs!W28</f>
        <v>0.13198960623316941</v>
      </c>
      <c r="X30" s="48">
        <f>[1]calcs!X28</f>
        <v>1.6377171539870162E-2</v>
      </c>
      <c r="Y30" s="48">
        <f>[1]calcs!Y28</f>
        <v>4.4786748826628709E-3</v>
      </c>
      <c r="Z30" s="49">
        <f t="shared" si="20"/>
        <v>0.19773950849782057</v>
      </c>
      <c r="AA30" s="50">
        <f>[1]calcs!H28</f>
        <v>0</v>
      </c>
      <c r="AB30" s="50">
        <f>[1]calcs!I28</f>
        <v>3.3719926475400517E-4</v>
      </c>
      <c r="AC30" s="50">
        <f>[1]calcs!J28</f>
        <v>0.80192329223742531</v>
      </c>
      <c r="AD30" s="51">
        <f>[1]calcs!K28</f>
        <v>0.80226049150217937</v>
      </c>
      <c r="AE30" s="52"/>
      <c r="AF30" s="53"/>
      <c r="AG30" s="53"/>
      <c r="AH30" s="53"/>
      <c r="AI30" s="53"/>
    </row>
    <row r="31" spans="1:35" s="238" customFormat="1" ht="16.149999999999999" x14ac:dyDescent="0.3">
      <c r="A31" s="223"/>
      <c r="B31" s="236"/>
      <c r="C31" s="225"/>
      <c r="D31" s="222" t="s">
        <v>272</v>
      </c>
      <c r="E31" s="226">
        <f>SUM(E24:E30)</f>
        <v>216964</v>
      </c>
      <c r="F31" s="226">
        <f>SUM(F24:F30)</f>
        <v>76491</v>
      </c>
      <c r="G31" s="226">
        <f>SUM(G24:G30)</f>
        <v>160</v>
      </c>
      <c r="H31" s="226">
        <f>SUM(H24:H30)</f>
        <v>708402</v>
      </c>
      <c r="I31" s="226">
        <f>SUM(I24:I30)</f>
        <v>708468.66666666663</v>
      </c>
      <c r="J31" s="226"/>
      <c r="K31" s="226">
        <f>N31+Q31</f>
        <v>303568.46122968534</v>
      </c>
      <c r="L31" s="227">
        <f>K31*1000/I31</f>
        <v>428.48537347173016</v>
      </c>
      <c r="M31" s="226">
        <v>2</v>
      </c>
      <c r="N31" s="226">
        <f>SUM(N24:N30)</f>
        <v>128814.77000000002</v>
      </c>
      <c r="O31" s="227">
        <f>N31*1000/I31</f>
        <v>181.82140729818212</v>
      </c>
      <c r="P31" s="226">
        <v>0</v>
      </c>
      <c r="Q31" s="226">
        <f>SUM(Q24:Q30)</f>
        <v>174753.69122968533</v>
      </c>
      <c r="R31" s="227">
        <f>Q31*1000/I31</f>
        <v>246.66396617354803</v>
      </c>
      <c r="S31" s="237"/>
      <c r="T31" s="229"/>
      <c r="U31" s="229"/>
      <c r="V31" s="229"/>
      <c r="W31" s="229"/>
      <c r="X31" s="229"/>
      <c r="Y31" s="218" t="s">
        <v>271</v>
      </c>
      <c r="Z31" s="219">
        <f>SUM(N24:N30)/SUM(K24:K30)</f>
        <v>0.42433515483855372</v>
      </c>
      <c r="AA31" s="230"/>
      <c r="AB31" s="230"/>
      <c r="AC31" s="230"/>
      <c r="AD31" s="51"/>
      <c r="AE31" s="231"/>
      <c r="AF31" s="232"/>
      <c r="AG31" s="232"/>
      <c r="AH31" s="232"/>
      <c r="AI31" s="232"/>
    </row>
    <row r="32" spans="1:35" s="76" customFormat="1" ht="15" thickBot="1" x14ac:dyDescent="0.35">
      <c r="A32" s="34"/>
      <c r="B32" s="212"/>
      <c r="C32" s="213"/>
      <c r="D32" s="268" t="s">
        <v>276</v>
      </c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70"/>
      <c r="AE32" s="52"/>
      <c r="AF32" s="53"/>
      <c r="AG32" s="53"/>
      <c r="AH32" s="53"/>
      <c r="AI32" s="53"/>
    </row>
    <row r="33" spans="1:35" s="54" customFormat="1" ht="16.149999999999999" x14ac:dyDescent="0.3">
      <c r="A33" s="34"/>
      <c r="B33" s="35">
        <v>186</v>
      </c>
      <c r="C33" s="36">
        <v>4</v>
      </c>
      <c r="D33" s="83" t="s">
        <v>63</v>
      </c>
      <c r="E33" s="267">
        <v>71395</v>
      </c>
      <c r="F33" s="61">
        <v>1599</v>
      </c>
      <c r="G33" s="61">
        <v>4039</v>
      </c>
      <c r="H33" s="61">
        <v>153686</v>
      </c>
      <c r="I33" s="39">
        <v>155368.91666666666</v>
      </c>
      <c r="J33" s="62"/>
      <c r="K33" s="41">
        <f t="shared" ref="K33:K47" si="21">N33+Q33</f>
        <v>35254.885405615103</v>
      </c>
      <c r="L33" s="42">
        <f t="shared" ref="L33:L48" si="22">K33*1000/I33</f>
        <v>226.91080147808484</v>
      </c>
      <c r="M33" s="67"/>
      <c r="N33" s="44">
        <f>[1]calcs!N40+[1]calcs!O40+[1]calcs!P40+[1]calcs!Q40+[1]calcs!R40+[1]calcs!S40</f>
        <v>15876.44</v>
      </c>
      <c r="O33" s="42">
        <f t="shared" ref="O33:O48" si="23">N33*1000/I33</f>
        <v>102.18543284344199</v>
      </c>
      <c r="P33" s="66"/>
      <c r="Q33" s="46">
        <f>[1]calcs!G40</f>
        <v>19378.445405615101</v>
      </c>
      <c r="R33" s="42">
        <f t="shared" ref="R33:R48" si="24">Q33*1000/I33</f>
        <v>124.72536863464283</v>
      </c>
      <c r="S33" s="68">
        <v>5</v>
      </c>
      <c r="T33" s="48">
        <f>[1]calcs!T40</f>
        <v>2.4019649766472567E-2</v>
      </c>
      <c r="U33" s="48">
        <f>[1]calcs!U40</f>
        <v>0</v>
      </c>
      <c r="V33" s="48">
        <f>[1]calcs!V40</f>
        <v>5.3195748005503384E-2</v>
      </c>
      <c r="W33" s="48">
        <f>[1]calcs!W40</f>
        <v>0.36864592950655328</v>
      </c>
      <c r="X33" s="48">
        <f>[1]calcs!X40</f>
        <v>4.4717206760482289E-3</v>
      </c>
      <c r="Y33" s="48">
        <f>[1]calcs!Y40</f>
        <v>0</v>
      </c>
      <c r="Z33" s="49">
        <f t="shared" ref="Z33:Z47" si="25">N33/K33</f>
        <v>0.45033304795457751</v>
      </c>
      <c r="AA33" s="50">
        <f>[1]calcs!H40</f>
        <v>0</v>
      </c>
      <c r="AB33" s="50">
        <f>[1]calcs!I40</f>
        <v>0</v>
      </c>
      <c r="AC33" s="50">
        <f>[1]calcs!J40</f>
        <v>0.54966695204542249</v>
      </c>
      <c r="AD33" s="51">
        <f t="shared" ref="AD33:AD35" si="26">Q33/K33</f>
        <v>0.54966695204542249</v>
      </c>
      <c r="AE33" s="52"/>
      <c r="AF33" s="53"/>
      <c r="AG33" s="53"/>
      <c r="AH33" s="53"/>
      <c r="AI33" s="53"/>
    </row>
    <row r="34" spans="1:35" s="54" customFormat="1" ht="16.149999999999999" x14ac:dyDescent="0.3">
      <c r="A34" s="86"/>
      <c r="B34" s="55">
        <v>190</v>
      </c>
      <c r="C34" s="87">
        <v>4</v>
      </c>
      <c r="D34" s="88" t="s">
        <v>65</v>
      </c>
      <c r="E34" s="267">
        <v>33189</v>
      </c>
      <c r="F34" s="89">
        <v>0</v>
      </c>
      <c r="G34" s="89">
        <v>5771</v>
      </c>
      <c r="H34" s="89">
        <v>60965</v>
      </c>
      <c r="I34" s="39">
        <v>63369.583333333336</v>
      </c>
      <c r="J34" s="70"/>
      <c r="K34" s="90">
        <f t="shared" si="21"/>
        <v>12351.268214727723</v>
      </c>
      <c r="L34" s="91">
        <f t="shared" si="22"/>
        <v>194.90846499271163</v>
      </c>
      <c r="M34" s="65"/>
      <c r="N34" s="44">
        <f>[1]calcs!N42+[1]calcs!O42+[1]calcs!P42+[1]calcs!Q42+[1]calcs!R42+[1]calcs!S42</f>
        <v>4410.68</v>
      </c>
      <c r="O34" s="91">
        <f t="shared" si="23"/>
        <v>69.602477529308885</v>
      </c>
      <c r="P34" s="92"/>
      <c r="Q34" s="46">
        <f>[1]calcs!G42</f>
        <v>7940.5882147277225</v>
      </c>
      <c r="R34" s="91">
        <f t="shared" si="24"/>
        <v>125.30598746340274</v>
      </c>
      <c r="S34" s="64">
        <v>5</v>
      </c>
      <c r="T34" s="48">
        <f>[1]calcs!T42</f>
        <v>2.7197207133713368E-2</v>
      </c>
      <c r="U34" s="48">
        <f>[1]calcs!U42</f>
        <v>0</v>
      </c>
      <c r="V34" s="48">
        <f>[1]calcs!V42</f>
        <v>0</v>
      </c>
      <c r="W34" s="48">
        <f>[1]calcs!W42</f>
        <v>0.32990620308457336</v>
      </c>
      <c r="X34" s="48">
        <f>[1]calcs!X42</f>
        <v>0</v>
      </c>
      <c r="Y34" s="48">
        <f>[1]calcs!Y42</f>
        <v>0</v>
      </c>
      <c r="Z34" s="49">
        <f t="shared" si="25"/>
        <v>0.35710341021828673</v>
      </c>
      <c r="AA34" s="50">
        <f>[1]calcs!H42</f>
        <v>0</v>
      </c>
      <c r="AB34" s="50">
        <f>[1]calcs!I42</f>
        <v>0</v>
      </c>
      <c r="AC34" s="50">
        <f>[1]calcs!J42</f>
        <v>0.64289658978171327</v>
      </c>
      <c r="AD34" s="51">
        <f t="shared" si="26"/>
        <v>0.64289658978171327</v>
      </c>
      <c r="AE34" s="93"/>
      <c r="AF34" s="94"/>
      <c r="AG34" s="94"/>
      <c r="AH34" s="94"/>
      <c r="AI34" s="94"/>
    </row>
    <row r="35" spans="1:35" s="54" customFormat="1" ht="16.149999999999999" x14ac:dyDescent="0.3">
      <c r="A35" s="34"/>
      <c r="B35" s="60">
        <v>429</v>
      </c>
      <c r="C35" s="56">
        <v>4</v>
      </c>
      <c r="D35" s="57" t="s">
        <v>120</v>
      </c>
      <c r="E35" s="267">
        <v>47303</v>
      </c>
      <c r="F35" s="61">
        <v>0</v>
      </c>
      <c r="G35" s="61">
        <v>0</v>
      </c>
      <c r="H35" s="61">
        <v>103671</v>
      </c>
      <c r="I35" s="39">
        <v>103671</v>
      </c>
      <c r="J35" s="62"/>
      <c r="K35" s="41">
        <f t="shared" si="21"/>
        <v>47389</v>
      </c>
      <c r="L35" s="42">
        <f>K35*1000/I35</f>
        <v>457.10950989186949</v>
      </c>
      <c r="M35" s="63">
        <v>1</v>
      </c>
      <c r="N35" s="44">
        <f>[1]calcs!N97+[1]calcs!O97+[1]calcs!P97+[1]calcs!Q97+[1]calcs!R97+[1]calcs!S97</f>
        <v>16639.510000000002</v>
      </c>
      <c r="O35" s="42">
        <f t="shared" si="23"/>
        <v>160.50303363524998</v>
      </c>
      <c r="P35" s="59"/>
      <c r="Q35" s="46">
        <f>[1]calcs!G97</f>
        <v>30749.49</v>
      </c>
      <c r="R35" s="42">
        <f t="shared" si="24"/>
        <v>296.60647625661949</v>
      </c>
      <c r="S35" s="64"/>
      <c r="T35" s="48">
        <f>[1]calcs!T97</f>
        <v>1.2054063179218807E-2</v>
      </c>
      <c r="U35" s="48">
        <f>[1]calcs!U97</f>
        <v>0</v>
      </c>
      <c r="V35" s="48">
        <f>[1]calcs!V97</f>
        <v>7.8511257886851385E-2</v>
      </c>
      <c r="W35" s="48">
        <f>[1]calcs!W97</f>
        <v>0.11632277532760768</v>
      </c>
      <c r="X35" s="48">
        <f>[1]calcs!X97</f>
        <v>0.14172550591909513</v>
      </c>
      <c r="Y35" s="48">
        <f>[1]calcs!Y97</f>
        <v>2.5123973917997849E-3</v>
      </c>
      <c r="Z35" s="49">
        <f>N35/K35</f>
        <v>0.35112599970457281</v>
      </c>
      <c r="AA35" s="50">
        <f>[1]calcs!H97</f>
        <v>0</v>
      </c>
      <c r="AB35" s="50">
        <f>[1]calcs!I97</f>
        <v>0</v>
      </c>
      <c r="AC35" s="50">
        <f>[1]calcs!J97</f>
        <v>0.64887400029542719</v>
      </c>
      <c r="AD35" s="51">
        <f t="shared" si="26"/>
        <v>0.64887400029542719</v>
      </c>
      <c r="AE35" s="52"/>
      <c r="AF35" s="53"/>
      <c r="AG35" s="53"/>
      <c r="AH35" s="53"/>
      <c r="AI35" s="53"/>
    </row>
    <row r="36" spans="1:35" s="80" customFormat="1" ht="16.149999999999999" x14ac:dyDescent="0.3">
      <c r="A36" s="86"/>
      <c r="B36" s="60">
        <v>760</v>
      </c>
      <c r="C36" s="87">
        <v>4</v>
      </c>
      <c r="D36" s="88" t="s">
        <v>187</v>
      </c>
      <c r="E36" s="272">
        <v>21629</v>
      </c>
      <c r="F36" s="89">
        <v>1868</v>
      </c>
      <c r="G36" s="89">
        <v>0</v>
      </c>
      <c r="H36" s="89">
        <v>62402</v>
      </c>
      <c r="I36" s="39">
        <v>62402</v>
      </c>
      <c r="J36" s="70"/>
      <c r="K36" s="90">
        <f>N36+Q36</f>
        <v>20562.82</v>
      </c>
      <c r="L36" s="91">
        <f>K36*1000/I36</f>
        <v>329.52181019839105</v>
      </c>
      <c r="M36" s="65"/>
      <c r="N36" s="44">
        <f>'[2]2013 Diversion Rate'!N$63</f>
        <v>11037.93</v>
      </c>
      <c r="O36" s="44">
        <f>'[2]2013 Diversion Rate'!O$63</f>
        <v>176.88423447966412</v>
      </c>
      <c r="P36" s="44">
        <f>'[2]2013 Diversion Rate'!P$63</f>
        <v>0</v>
      </c>
      <c r="Q36" s="44">
        <f>'[2]2013 Diversion Rate'!Q$63</f>
        <v>9524.89</v>
      </c>
      <c r="R36" s="44">
        <f>'[2]2013 Diversion Rate'!R$63</f>
        <v>152.63757571872696</v>
      </c>
      <c r="S36" s="276">
        <f>'[2]2013 Diversion Rate'!S$63</f>
        <v>7</v>
      </c>
      <c r="T36" s="273">
        <f>'[2]2013 Diversion Rate'!T$63</f>
        <v>1.6721441903396517E-2</v>
      </c>
      <c r="U36" s="273">
        <f>'[2]2013 Diversion Rate'!U$63</f>
        <v>0</v>
      </c>
      <c r="V36" s="273">
        <f>'[2]2013 Diversion Rate'!V$63</f>
        <v>1.0574911417791917E-2</v>
      </c>
      <c r="W36" s="273">
        <f>'[2]2013 Diversion Rate'!W$63</f>
        <v>0.30110656028696453</v>
      </c>
      <c r="X36" s="273">
        <f>'[2]2013 Diversion Rate'!X$63</f>
        <v>0.20578159999455328</v>
      </c>
      <c r="Y36" s="273">
        <f>'[2]2013 Diversion Rate'!Y$63</f>
        <v>2.6061600500320485E-3</v>
      </c>
      <c r="Z36" s="49">
        <f>SUM(T36:Y36)</f>
        <v>0.53679067365273825</v>
      </c>
      <c r="AA36" s="273">
        <f>'[2]2013 Diversion Rate'!AA$63</f>
        <v>0</v>
      </c>
      <c r="AB36" s="273">
        <f>'[2]2013 Diversion Rate'!AB$63</f>
        <v>1.0625974452920369E-3</v>
      </c>
      <c r="AC36" s="273">
        <f>'[2]2013 Diversion Rate'!AC$63</f>
        <v>0.46214672890196962</v>
      </c>
      <c r="AD36" s="256">
        <f>Q36/K36</f>
        <v>0.4632093263472617</v>
      </c>
      <c r="AE36" s="93"/>
      <c r="AF36" s="94"/>
      <c r="AG36" s="94"/>
      <c r="AH36" s="94"/>
      <c r="AI36" s="94"/>
    </row>
    <row r="37" spans="1:35" s="54" customFormat="1" ht="16.149999999999999" x14ac:dyDescent="0.3">
      <c r="A37" s="34"/>
      <c r="B37" s="60">
        <v>183</v>
      </c>
      <c r="C37" s="56">
        <v>4</v>
      </c>
      <c r="D37" s="85" t="s">
        <v>62</v>
      </c>
      <c r="E37" s="267">
        <v>60025</v>
      </c>
      <c r="F37" s="61">
        <v>14163</v>
      </c>
      <c r="G37" s="61">
        <v>1200</v>
      </c>
      <c r="H37" s="61">
        <v>160274</v>
      </c>
      <c r="I37" s="39">
        <v>160774</v>
      </c>
      <c r="J37" s="73"/>
      <c r="K37" s="41">
        <f t="shared" si="21"/>
        <v>80003.88</v>
      </c>
      <c r="L37" s="42">
        <f t="shared" si="22"/>
        <v>497.61702762884545</v>
      </c>
      <c r="M37" s="63">
        <v>1</v>
      </c>
      <c r="N37" s="44">
        <f>[1]calcs!N39+[1]calcs!O39+[1]calcs!P39+[1]calcs!Q39+[1]calcs!R39+[1]calcs!S39</f>
        <v>36093.96</v>
      </c>
      <c r="O37" s="42">
        <f t="shared" si="23"/>
        <v>224.50122532250239</v>
      </c>
      <c r="P37" s="59"/>
      <c r="Q37" s="46">
        <f>[1]calcs!G39</f>
        <v>43909.919999999998</v>
      </c>
      <c r="R37" s="42">
        <f t="shared" si="24"/>
        <v>273.11580230634308</v>
      </c>
      <c r="S37" s="64"/>
      <c r="T37" s="48">
        <f>[1]calcs!T39</f>
        <v>1.1038339640527434E-2</v>
      </c>
      <c r="U37" s="48">
        <f>[1]calcs!U39</f>
        <v>0</v>
      </c>
      <c r="V37" s="48">
        <f>[1]calcs!V39</f>
        <v>3.0785881884728587E-2</v>
      </c>
      <c r="W37" s="48">
        <f>[1]calcs!W39</f>
        <v>0.26493052586949534</v>
      </c>
      <c r="X37" s="48">
        <f>[1]calcs!X39</f>
        <v>0.14076629783455502</v>
      </c>
      <c r="Y37" s="48">
        <f>[1]calcs!Y39</f>
        <v>3.6315738686673697E-3</v>
      </c>
      <c r="Z37" s="49">
        <f t="shared" si="25"/>
        <v>0.45115261909797372</v>
      </c>
      <c r="AA37" s="50">
        <f>[1]calcs!H39</f>
        <v>0</v>
      </c>
      <c r="AB37" s="50">
        <f>[1]calcs!I39</f>
        <v>4.8347655138725767E-4</v>
      </c>
      <c r="AC37" s="50">
        <f>[1]calcs!J39</f>
        <v>0.54836390435063898</v>
      </c>
      <c r="AD37" s="51">
        <f>Q37/K37</f>
        <v>0.54884738090202623</v>
      </c>
      <c r="AE37" s="52"/>
      <c r="AF37" s="53"/>
      <c r="AG37" s="53"/>
      <c r="AH37" s="53"/>
      <c r="AI37" s="53"/>
    </row>
    <row r="38" spans="1:35" s="54" customFormat="1" ht="16.149999999999999" x14ac:dyDescent="0.3">
      <c r="A38" s="86"/>
      <c r="B38" s="60">
        <v>601</v>
      </c>
      <c r="C38" s="87">
        <v>4</v>
      </c>
      <c r="D38" s="88" t="s">
        <v>152</v>
      </c>
      <c r="E38" s="267">
        <v>36601</v>
      </c>
      <c r="F38" s="89">
        <v>2880</v>
      </c>
      <c r="G38" s="89">
        <v>7070</v>
      </c>
      <c r="H38" s="89">
        <v>87240</v>
      </c>
      <c r="I38" s="39">
        <v>90185.833333333328</v>
      </c>
      <c r="J38" s="70"/>
      <c r="K38" s="90">
        <f t="shared" si="21"/>
        <v>32878.36</v>
      </c>
      <c r="L38" s="91">
        <f t="shared" si="22"/>
        <v>364.56235735472131</v>
      </c>
      <c r="M38" s="65"/>
      <c r="N38" s="44">
        <f>[1]calcs!N128+[1]calcs!O128+[1]calcs!P128+[1]calcs!Q128+[1]calcs!R128+[1]calcs!S128</f>
        <v>12692.359999999999</v>
      </c>
      <c r="O38" s="91">
        <f t="shared" si="23"/>
        <v>140.735629210057</v>
      </c>
      <c r="P38" s="110"/>
      <c r="Q38" s="46">
        <f>[1]calcs!G128</f>
        <v>20186</v>
      </c>
      <c r="R38" s="91">
        <f t="shared" si="24"/>
        <v>223.82672814466426</v>
      </c>
      <c r="S38" s="65"/>
      <c r="T38" s="48">
        <f>[1]calcs!T128</f>
        <v>1.4620254781564531E-2</v>
      </c>
      <c r="U38" s="48">
        <f>[1]calcs!U128</f>
        <v>0</v>
      </c>
      <c r="V38" s="48">
        <f>[1]calcs!V128</f>
        <v>5.2398903108305889E-2</v>
      </c>
      <c r="W38" s="48">
        <f>[1]calcs!W128</f>
        <v>0.21955748401075964</v>
      </c>
      <c r="X38" s="48">
        <f>[1]calcs!X128</f>
        <v>9.0276096496297267E-2</v>
      </c>
      <c r="Y38" s="48">
        <f>[1]calcs!Y128</f>
        <v>9.1871979015984984E-3</v>
      </c>
      <c r="Z38" s="49">
        <f t="shared" si="25"/>
        <v>0.38603993629852579</v>
      </c>
      <c r="AA38" s="50">
        <f>[1]calcs!H128</f>
        <v>0</v>
      </c>
      <c r="AB38" s="50">
        <f>[1]calcs!I128</f>
        <v>3.0625006843407031E-3</v>
      </c>
      <c r="AC38" s="50">
        <f>[1]calcs!J128</f>
        <v>0.61089756301713349</v>
      </c>
      <c r="AD38" s="51">
        <f t="shared" ref="AD38:AD47" si="27">Q38/K38</f>
        <v>0.61396006370147416</v>
      </c>
      <c r="AE38" s="93"/>
      <c r="AF38" s="94"/>
      <c r="AG38" s="94"/>
      <c r="AH38" s="94"/>
      <c r="AI38" s="53"/>
    </row>
    <row r="39" spans="1:35" s="54" customFormat="1" ht="16.149999999999999" x14ac:dyDescent="0.3">
      <c r="A39" s="34"/>
      <c r="B39" s="55">
        <v>324</v>
      </c>
      <c r="C39" s="56">
        <v>4</v>
      </c>
      <c r="D39" s="57" t="s">
        <v>97</v>
      </c>
      <c r="E39" s="267">
        <v>45399</v>
      </c>
      <c r="F39" s="61">
        <v>8519</v>
      </c>
      <c r="G39" s="61">
        <v>0</v>
      </c>
      <c r="H39" s="61">
        <v>125941</v>
      </c>
      <c r="I39" s="39">
        <v>125941</v>
      </c>
      <c r="J39" s="62"/>
      <c r="K39" s="41">
        <f t="shared" si="21"/>
        <v>40784.229999999996</v>
      </c>
      <c r="L39" s="42">
        <f t="shared" si="22"/>
        <v>323.83600257263316</v>
      </c>
      <c r="M39" s="63"/>
      <c r="N39" s="44">
        <f>[1]calcs!N74+[1]calcs!O74+[1]calcs!P74+[1]calcs!Q74+[1]calcs!R74+[1]calcs!S74</f>
        <v>22675.909999999996</v>
      </c>
      <c r="O39" s="42">
        <f t="shared" si="23"/>
        <v>180.05184967564173</v>
      </c>
      <c r="P39" s="59"/>
      <c r="Q39" s="46">
        <f>[1]calcs!G74</f>
        <v>18108.32</v>
      </c>
      <c r="R39" s="42">
        <f t="shared" si="24"/>
        <v>143.78415289699146</v>
      </c>
      <c r="S39" s="65"/>
      <c r="T39" s="48">
        <f>[1]calcs!T74</f>
        <v>1.7014664736835782E-2</v>
      </c>
      <c r="U39" s="48">
        <f>[1]calcs!U74</f>
        <v>0</v>
      </c>
      <c r="V39" s="48">
        <f>[1]calcs!V74</f>
        <v>7.0055018814870362E-2</v>
      </c>
      <c r="W39" s="48">
        <f>[1]calcs!W74</f>
        <v>0.24569275918657776</v>
      </c>
      <c r="X39" s="48">
        <f>[1]calcs!X74</f>
        <v>0.21856805927192938</v>
      </c>
      <c r="Y39" s="48">
        <f>[1]calcs!Y74</f>
        <v>4.6665095798057244E-3</v>
      </c>
      <c r="Z39" s="49">
        <f t="shared" si="25"/>
        <v>0.55599701159001891</v>
      </c>
      <c r="AA39" s="50">
        <f>[1]calcs!H74</f>
        <v>0</v>
      </c>
      <c r="AB39" s="50">
        <f>[1]calcs!I74</f>
        <v>3.5111610541623569E-4</v>
      </c>
      <c r="AC39" s="50">
        <f>[1]calcs!J74</f>
        <v>0.44365187230456482</v>
      </c>
      <c r="AD39" s="51">
        <f t="shared" si="27"/>
        <v>0.44400298840998104</v>
      </c>
      <c r="AE39" s="52"/>
      <c r="AF39" s="53"/>
      <c r="AG39" s="53"/>
      <c r="AH39" s="53"/>
      <c r="AI39" s="53"/>
    </row>
    <row r="40" spans="1:35" s="54" customFormat="1" ht="16.149999999999999" x14ac:dyDescent="0.3">
      <c r="A40" s="34"/>
      <c r="B40" s="55">
        <v>89</v>
      </c>
      <c r="C40" s="56">
        <v>4</v>
      </c>
      <c r="D40" s="57" t="s">
        <v>47</v>
      </c>
      <c r="E40" s="267">
        <v>45412</v>
      </c>
      <c r="F40" s="61">
        <v>2835</v>
      </c>
      <c r="G40" s="61">
        <v>22458</v>
      </c>
      <c r="H40" s="61">
        <v>60410</v>
      </c>
      <c r="I40" s="39">
        <v>69767.5</v>
      </c>
      <c r="J40" s="62"/>
      <c r="K40" s="41">
        <f t="shared" si="21"/>
        <v>23797.949999999997</v>
      </c>
      <c r="L40" s="42">
        <f t="shared" si="22"/>
        <v>341.10366574694518</v>
      </c>
      <c r="M40" s="58"/>
      <c r="N40" s="44">
        <f>[1]calcs!N24+[1]calcs!O24+[1]calcs!P24+[1]calcs!Q24+[1]calcs!R24+[1]calcs!S24</f>
        <v>11367.349999999999</v>
      </c>
      <c r="O40" s="42">
        <f t="shared" si="23"/>
        <v>162.93188089009922</v>
      </c>
      <c r="P40" s="69"/>
      <c r="Q40" s="46">
        <f>[1]calcs!G24</f>
        <v>12430.6</v>
      </c>
      <c r="R40" s="42">
        <f t="shared" si="24"/>
        <v>178.17178485684596</v>
      </c>
      <c r="S40" s="70"/>
      <c r="T40" s="48">
        <f>[1]calcs!T24</f>
        <v>1.3986919041345998E-2</v>
      </c>
      <c r="U40" s="48">
        <f>[1]calcs!U24</f>
        <v>3.021268638685265E-2</v>
      </c>
      <c r="V40" s="48">
        <f>[1]calcs!V24</f>
        <v>3.3989062083078586E-2</v>
      </c>
      <c r="W40" s="48">
        <f>[1]calcs!W24</f>
        <v>0.30195163869156794</v>
      </c>
      <c r="X40" s="48">
        <f>[1]calcs!X24</f>
        <v>8.8808069602633835E-2</v>
      </c>
      <c r="Y40" s="48">
        <f>[1]calcs!Y24</f>
        <v>8.7125151536161724E-3</v>
      </c>
      <c r="Z40" s="49">
        <f t="shared" si="25"/>
        <v>0.4776608909590952</v>
      </c>
      <c r="AA40" s="50">
        <f>[1]calcs!H24</f>
        <v>0</v>
      </c>
      <c r="AB40" s="50">
        <f>[1]calcs!I24</f>
        <v>2.2052319632573391E-3</v>
      </c>
      <c r="AC40" s="50">
        <f>[1]calcs!J24</f>
        <v>0.52013387707764747</v>
      </c>
      <c r="AD40" s="51">
        <f t="shared" si="27"/>
        <v>0.52233910904090486</v>
      </c>
      <c r="AE40" s="52"/>
      <c r="AF40" s="53"/>
      <c r="AG40" s="53"/>
      <c r="AH40" s="53"/>
      <c r="AI40" s="53"/>
    </row>
    <row r="41" spans="1:35" s="54" customFormat="1" ht="16.149999999999999" x14ac:dyDescent="0.3">
      <c r="A41" s="34"/>
      <c r="B41" s="60">
        <v>34</v>
      </c>
      <c r="C41" s="56">
        <v>4</v>
      </c>
      <c r="D41" s="57" t="s">
        <v>35</v>
      </c>
      <c r="E41" s="267">
        <v>23722</v>
      </c>
      <c r="F41" s="61">
        <v>4859</v>
      </c>
      <c r="G41" s="61">
        <v>1813</v>
      </c>
      <c r="H41" s="61">
        <v>63175</v>
      </c>
      <c r="I41" s="39">
        <v>63930.416666666664</v>
      </c>
      <c r="J41" s="62"/>
      <c r="K41" s="41">
        <f t="shared" si="21"/>
        <v>24141.57</v>
      </c>
      <c r="L41" s="42">
        <f t="shared" si="22"/>
        <v>377.62259748554743</v>
      </c>
      <c r="M41" s="63"/>
      <c r="N41" s="44">
        <f>[1]calcs!N12+[1]calcs!O12+[1]calcs!P12+[1]calcs!Q12+[1]calcs!R12+[1]calcs!S12</f>
        <v>8162.9899999999989</v>
      </c>
      <c r="O41" s="42">
        <f t="shared" si="23"/>
        <v>127.68554352714213</v>
      </c>
      <c r="P41" s="69"/>
      <c r="Q41" s="46">
        <f>[1]calcs!G12</f>
        <v>15978.58</v>
      </c>
      <c r="R41" s="42">
        <f t="shared" si="24"/>
        <v>249.9370539584053</v>
      </c>
      <c r="S41" s="70"/>
      <c r="T41" s="48">
        <f>[1]calcs!T12</f>
        <v>1.4418697706901414E-2</v>
      </c>
      <c r="U41" s="48">
        <f>[1]calcs!U12</f>
        <v>0</v>
      </c>
      <c r="V41" s="48">
        <f>[1]calcs!V12</f>
        <v>5.4950858622699349E-2</v>
      </c>
      <c r="W41" s="48">
        <f>[1]calcs!W12</f>
        <v>0.21048216830968325</v>
      </c>
      <c r="X41" s="48">
        <f>[1]calcs!X12</f>
        <v>5.6711721731436682E-2</v>
      </c>
      <c r="Y41" s="48">
        <f>[1]calcs!Y12</f>
        <v>1.5665923964348631E-3</v>
      </c>
      <c r="Z41" s="49">
        <f t="shared" si="25"/>
        <v>0.33813003876715553</v>
      </c>
      <c r="AA41" s="50">
        <f>[1]calcs!H12</f>
        <v>0</v>
      </c>
      <c r="AB41" s="50">
        <f>[1]calcs!I12</f>
        <v>1.5665923964348631E-3</v>
      </c>
      <c r="AC41" s="50">
        <f>[1]calcs!J12</f>
        <v>0.66030336883640961</v>
      </c>
      <c r="AD41" s="51">
        <f t="shared" si="27"/>
        <v>0.66186996123284447</v>
      </c>
      <c r="AE41" s="52"/>
      <c r="AF41" s="53"/>
      <c r="AG41" s="53"/>
      <c r="AH41" s="53"/>
      <c r="AI41" s="53"/>
    </row>
    <row r="42" spans="1:35" s="80" customFormat="1" ht="16.149999999999999" x14ac:dyDescent="0.3">
      <c r="A42" s="34"/>
      <c r="B42" s="60">
        <v>143</v>
      </c>
      <c r="C42" s="56">
        <v>4</v>
      </c>
      <c r="D42" s="57" t="s">
        <v>53</v>
      </c>
      <c r="E42" s="267">
        <v>17841</v>
      </c>
      <c r="F42" s="61">
        <v>6136</v>
      </c>
      <c r="G42" s="61">
        <v>100</v>
      </c>
      <c r="H42" s="61">
        <v>53651</v>
      </c>
      <c r="I42" s="39">
        <v>53692.666666666664</v>
      </c>
      <c r="J42" s="62"/>
      <c r="K42" s="41">
        <f t="shared" si="21"/>
        <v>19761.14</v>
      </c>
      <c r="L42" s="42">
        <f t="shared" si="22"/>
        <v>368.04169408609494</v>
      </c>
      <c r="M42" s="65"/>
      <c r="N42" s="44">
        <f>[1]calcs!N30+[1]calcs!O30+[1]calcs!P30+[1]calcs!Q30+[1]calcs!R30+[1]calcs!S30</f>
        <v>6749.09</v>
      </c>
      <c r="O42" s="42">
        <f t="shared" si="23"/>
        <v>125.69854356274601</v>
      </c>
      <c r="P42" s="78"/>
      <c r="Q42" s="46">
        <f>[1]calcs!G30</f>
        <v>13012.05</v>
      </c>
      <c r="R42" s="42">
        <f t="shared" si="24"/>
        <v>242.34315052334895</v>
      </c>
      <c r="S42" s="64"/>
      <c r="T42" s="48">
        <f>[1]calcs!T30</f>
        <v>1.4959663258293803E-2</v>
      </c>
      <c r="U42" s="48">
        <f>[1]calcs!U30</f>
        <v>1.6193397749320132E-2</v>
      </c>
      <c r="V42" s="48">
        <f>[1]calcs!V30</f>
        <v>4.1205112660504403E-2</v>
      </c>
      <c r="W42" s="48">
        <f>[1]calcs!W30</f>
        <v>0.22663469820060991</v>
      </c>
      <c r="X42" s="48">
        <f>[1]calcs!X30</f>
        <v>3.191617487655065E-2</v>
      </c>
      <c r="Y42" s="48">
        <f>[1]calcs!Y30</f>
        <v>1.0624387054593004E-2</v>
      </c>
      <c r="Z42" s="49">
        <f t="shared" si="25"/>
        <v>0.34153343379987189</v>
      </c>
      <c r="AA42" s="50">
        <f>[1]calcs!H30</f>
        <v>0</v>
      </c>
      <c r="AB42" s="50">
        <f>[1]calcs!I30</f>
        <v>1.8748918331634712E-3</v>
      </c>
      <c r="AC42" s="50">
        <f>[1]calcs!J30</f>
        <v>0.65659167436696464</v>
      </c>
      <c r="AD42" s="51">
        <f t="shared" si="27"/>
        <v>0.65846656620012811</v>
      </c>
      <c r="AE42" s="52"/>
      <c r="AF42" s="53"/>
      <c r="AG42" s="53"/>
      <c r="AH42" s="53"/>
      <c r="AI42" s="53"/>
    </row>
    <row r="43" spans="1:35" s="54" customFormat="1" ht="16.149999999999999" x14ac:dyDescent="0.3">
      <c r="A43" s="34"/>
      <c r="B43" s="60">
        <v>12</v>
      </c>
      <c r="C43" s="56">
        <v>4</v>
      </c>
      <c r="D43" s="57" t="s">
        <v>30</v>
      </c>
      <c r="E43" s="267">
        <v>38089</v>
      </c>
      <c r="F43" s="61">
        <v>0</v>
      </c>
      <c r="G43" s="61">
        <v>2657</v>
      </c>
      <c r="H43" s="61">
        <v>82591</v>
      </c>
      <c r="I43" s="39">
        <v>83698.083333333328</v>
      </c>
      <c r="J43" s="62"/>
      <c r="K43" s="41">
        <f t="shared" si="21"/>
        <v>27783.22</v>
      </c>
      <c r="L43" s="42">
        <f t="shared" si="22"/>
        <v>331.94571361152236</v>
      </c>
      <c r="M43" s="63"/>
      <c r="N43" s="44">
        <f>[1]calcs!N7+[1]calcs!O7+[1]calcs!P7+[1]calcs!Q7+[1]calcs!R7+[1]calcs!S7</f>
        <v>11164.91</v>
      </c>
      <c r="O43" s="42">
        <f t="shared" si="23"/>
        <v>133.3950498667333</v>
      </c>
      <c r="P43" s="59"/>
      <c r="Q43" s="46">
        <f>[1]calcs!G7</f>
        <v>16618.310000000001</v>
      </c>
      <c r="R43" s="42">
        <f t="shared" si="24"/>
        <v>198.55066374478909</v>
      </c>
      <c r="S43" s="65"/>
      <c r="T43" s="48">
        <f>[1]calcs!T7</f>
        <v>1.6379670894878275E-2</v>
      </c>
      <c r="U43" s="48">
        <f>[1]calcs!U7</f>
        <v>4.3623453293030832E-3</v>
      </c>
      <c r="V43" s="48">
        <f>[1]calcs!V7</f>
        <v>4.3609775972691424E-2</v>
      </c>
      <c r="W43" s="48">
        <f>[1]calcs!W7</f>
        <v>0.25617944932228875</v>
      </c>
      <c r="X43" s="48">
        <f>[1]calcs!X7</f>
        <v>7.4579908304365006E-2</v>
      </c>
      <c r="Y43" s="48">
        <f>[1]calcs!Y7</f>
        <v>6.7468781516325316E-3</v>
      </c>
      <c r="Z43" s="49">
        <f t="shared" si="25"/>
        <v>0.40185802797515907</v>
      </c>
      <c r="AA43" s="50">
        <f>[1]calcs!H7</f>
        <v>0</v>
      </c>
      <c r="AB43" s="50">
        <f>[1]calcs!I7</f>
        <v>1.4811098209638767E-3</v>
      </c>
      <c r="AC43" s="50">
        <f>[1]calcs!J7</f>
        <v>0.59666086220387704</v>
      </c>
      <c r="AD43" s="51">
        <f t="shared" si="27"/>
        <v>0.59814197202484087</v>
      </c>
      <c r="AE43" s="52"/>
      <c r="AF43" s="53"/>
      <c r="AG43" s="53"/>
      <c r="AH43" s="53"/>
      <c r="AI43" s="53"/>
    </row>
    <row r="44" spans="1:35" s="54" customFormat="1" ht="16.149999999999999" x14ac:dyDescent="0.3">
      <c r="A44" s="86"/>
      <c r="B44" s="55">
        <v>878</v>
      </c>
      <c r="C44" s="87">
        <v>4</v>
      </c>
      <c r="D44" s="88" t="s">
        <v>213</v>
      </c>
      <c r="E44" s="267">
        <v>39430</v>
      </c>
      <c r="F44" s="89">
        <v>4191</v>
      </c>
      <c r="G44" s="89">
        <v>0</v>
      </c>
      <c r="H44" s="89">
        <v>105719</v>
      </c>
      <c r="I44" s="39">
        <v>105719</v>
      </c>
      <c r="J44" s="77"/>
      <c r="K44" s="90">
        <f t="shared" si="21"/>
        <v>42714.442562094322</v>
      </c>
      <c r="L44" s="91">
        <f t="shared" si="22"/>
        <v>404.03751986014174</v>
      </c>
      <c r="M44" s="65"/>
      <c r="N44" s="44">
        <f>[1]calcs!N189+[1]calcs!O189+[1]calcs!P189+[1]calcs!Q189+[1]calcs!R189+[1]calcs!S189</f>
        <v>23524.899999999998</v>
      </c>
      <c r="O44" s="91">
        <f t="shared" si="23"/>
        <v>222.52291451867683</v>
      </c>
      <c r="P44" s="78"/>
      <c r="Q44" s="46">
        <f>[1]calcs!G189</f>
        <v>19189.542562094328</v>
      </c>
      <c r="R44" s="91">
        <f t="shared" si="24"/>
        <v>181.51460534146489</v>
      </c>
      <c r="S44" s="77">
        <v>5</v>
      </c>
      <c r="T44" s="48">
        <f>[1]calcs!T189</f>
        <v>1.3637307783033818E-2</v>
      </c>
      <c r="U44" s="48">
        <f>[1]calcs!U189</f>
        <v>0</v>
      </c>
      <c r="V44" s="48">
        <f>[1]calcs!V189</f>
        <v>4.2283590553111601E-2</v>
      </c>
      <c r="W44" s="48">
        <f>[1]calcs!W189</f>
        <v>0.24365037621340119</v>
      </c>
      <c r="X44" s="48">
        <f>[1]calcs!X189</f>
        <v>0.2487615280136998</v>
      </c>
      <c r="Y44" s="48">
        <f>[1]calcs!Y189</f>
        <v>2.415342301377829E-3</v>
      </c>
      <c r="Z44" s="49">
        <f t="shared" si="25"/>
        <v>0.55074814486462431</v>
      </c>
      <c r="AA44" s="50">
        <f>[1]calcs!H189</f>
        <v>0</v>
      </c>
      <c r="AB44" s="50">
        <f>[1]calcs!I189</f>
        <v>9.8655156130717956E-4</v>
      </c>
      <c r="AC44" s="50">
        <f>[1]calcs!J189</f>
        <v>0.44826530357406852</v>
      </c>
      <c r="AD44" s="51">
        <f t="shared" si="27"/>
        <v>0.4492518551353758</v>
      </c>
      <c r="AE44" s="93"/>
      <c r="AF44" s="94"/>
      <c r="AG44" s="94"/>
      <c r="AH44" s="94"/>
      <c r="AI44" s="53"/>
    </row>
    <row r="45" spans="1:35" s="54" customFormat="1" ht="16.149999999999999" x14ac:dyDescent="0.3">
      <c r="A45" s="34"/>
      <c r="B45" s="55">
        <v>88</v>
      </c>
      <c r="C45" s="56">
        <v>4</v>
      </c>
      <c r="D45" s="57" t="s">
        <v>46</v>
      </c>
      <c r="E45" s="267">
        <v>32716</v>
      </c>
      <c r="F45" s="61">
        <v>398</v>
      </c>
      <c r="G45" s="61">
        <v>11472</v>
      </c>
      <c r="H45" s="61">
        <v>54870</v>
      </c>
      <c r="I45" s="39">
        <v>59650</v>
      </c>
      <c r="J45" s="62"/>
      <c r="K45" s="41">
        <f t="shared" si="21"/>
        <v>24687.649999999998</v>
      </c>
      <c r="L45" s="42">
        <f t="shared" si="22"/>
        <v>413.87510477787083</v>
      </c>
      <c r="M45" s="58"/>
      <c r="N45" s="44">
        <f>[1]calcs!N23+[1]calcs!O23+[1]calcs!P23+[1]calcs!Q23+[1]calcs!R23+[1]calcs!S23</f>
        <v>11986.269999999999</v>
      </c>
      <c r="O45" s="42">
        <f t="shared" si="23"/>
        <v>200.94333612740985</v>
      </c>
      <c r="P45" s="69"/>
      <c r="Q45" s="46">
        <f>[1]calcs!G23</f>
        <v>12701.38</v>
      </c>
      <c r="R45" s="42">
        <f t="shared" si="24"/>
        <v>212.93176865046101</v>
      </c>
      <c r="S45" s="70"/>
      <c r="T45" s="48">
        <f>[1]calcs!T23</f>
        <v>1.2246204073696766E-2</v>
      </c>
      <c r="U45" s="48">
        <f>[1]calcs!U23</f>
        <v>7.4357016564962639E-3</v>
      </c>
      <c r="V45" s="48">
        <f>[1]calcs!V23</f>
        <v>7.0976783938527965E-2</v>
      </c>
      <c r="W45" s="48">
        <f>[1]calcs!W23</f>
        <v>0.34617754221240171</v>
      </c>
      <c r="X45" s="48">
        <f>[1]calcs!X23</f>
        <v>4.4664842542728851E-2</v>
      </c>
      <c r="Y45" s="48">
        <f>[1]calcs!Y23</f>
        <v>4.0157730687205946E-3</v>
      </c>
      <c r="Z45" s="49">
        <f t="shared" si="25"/>
        <v>0.48551684749257218</v>
      </c>
      <c r="AA45" s="50">
        <f>[1]calcs!H23</f>
        <v>0</v>
      </c>
      <c r="AB45" s="50">
        <f>[1]calcs!I23</f>
        <v>2.2586191881365783E-3</v>
      </c>
      <c r="AC45" s="50">
        <f>[1]calcs!J23</f>
        <v>0.51222453331929119</v>
      </c>
      <c r="AD45" s="51">
        <f t="shared" si="27"/>
        <v>0.51448315250742782</v>
      </c>
      <c r="AE45" s="52"/>
      <c r="AF45" s="53"/>
      <c r="AG45" s="53"/>
      <c r="AH45" s="53"/>
      <c r="AI45" s="53"/>
    </row>
    <row r="46" spans="1:35" s="54" customFormat="1" ht="16.149999999999999" x14ac:dyDescent="0.3">
      <c r="A46" s="34"/>
      <c r="B46" s="55">
        <v>87</v>
      </c>
      <c r="C46" s="56">
        <v>4</v>
      </c>
      <c r="D46" s="57" t="s">
        <v>45</v>
      </c>
      <c r="E46" s="267">
        <v>58498</v>
      </c>
      <c r="F46" s="61">
        <v>5735</v>
      </c>
      <c r="G46" s="61">
        <v>3607</v>
      </c>
      <c r="H46" s="61">
        <v>143071</v>
      </c>
      <c r="I46" s="39">
        <v>144573.91666666666</v>
      </c>
      <c r="J46" s="62"/>
      <c r="K46" s="41">
        <f t="shared" si="21"/>
        <v>42436.39</v>
      </c>
      <c r="L46" s="42">
        <f t="shared" si="22"/>
        <v>293.52729025002782</v>
      </c>
      <c r="M46" s="58"/>
      <c r="N46" s="44">
        <f>[1]calcs!N22+[1]calcs!O22+[1]calcs!P22+[1]calcs!Q22+[1]calcs!R22+[1]calcs!S22</f>
        <v>19861.72</v>
      </c>
      <c r="O46" s="42">
        <f t="shared" si="23"/>
        <v>137.38107438697736</v>
      </c>
      <c r="P46" s="69"/>
      <c r="Q46" s="46">
        <f>[1]calcs!G22</f>
        <v>22574.67</v>
      </c>
      <c r="R46" s="42">
        <f t="shared" si="24"/>
        <v>156.14621586305046</v>
      </c>
      <c r="S46" s="70"/>
      <c r="T46" s="48">
        <f>[1]calcs!T22</f>
        <v>1.857650945332532E-2</v>
      </c>
      <c r="U46" s="48">
        <f>[1]calcs!U22</f>
        <v>1.1782340580808122E-5</v>
      </c>
      <c r="V46" s="48">
        <f>[1]calcs!V22</f>
        <v>8.1005947961171998E-2</v>
      </c>
      <c r="W46" s="48">
        <f>[1]calcs!W22</f>
        <v>0.28745847608620811</v>
      </c>
      <c r="X46" s="48">
        <f>[1]calcs!X22</f>
        <v>7.5998924507951787E-2</v>
      </c>
      <c r="Y46" s="48">
        <f>[1]calcs!Y22</f>
        <v>4.9834587720586033E-3</v>
      </c>
      <c r="Z46" s="49">
        <f t="shared" si="25"/>
        <v>0.46803509912129665</v>
      </c>
      <c r="AA46" s="50">
        <f>[1]calcs!H22</f>
        <v>0</v>
      </c>
      <c r="AB46" s="50">
        <f>[1]calcs!I22</f>
        <v>2.3451570692040488E-3</v>
      </c>
      <c r="AC46" s="50">
        <f>[1]calcs!J22</f>
        <v>0.52961974380949928</v>
      </c>
      <c r="AD46" s="51">
        <f t="shared" si="27"/>
        <v>0.53196490087870341</v>
      </c>
      <c r="AE46" s="52"/>
      <c r="AF46" s="53"/>
      <c r="AG46" s="53"/>
      <c r="AH46" s="53"/>
      <c r="AI46" s="53"/>
    </row>
    <row r="47" spans="1:35" s="54" customFormat="1" ht="16.899999999999999" thickBot="1" x14ac:dyDescent="0.35">
      <c r="A47" s="34"/>
      <c r="B47" s="55">
        <v>21</v>
      </c>
      <c r="C47" s="56">
        <v>4</v>
      </c>
      <c r="D47" s="57" t="s">
        <v>34</v>
      </c>
      <c r="E47" s="267">
        <v>30239</v>
      </c>
      <c r="F47" s="61">
        <v>2412</v>
      </c>
      <c r="G47" s="61">
        <v>0</v>
      </c>
      <c r="H47" s="61">
        <v>95784</v>
      </c>
      <c r="I47" s="39">
        <v>95784</v>
      </c>
      <c r="J47" s="62"/>
      <c r="K47" s="41">
        <f t="shared" si="21"/>
        <v>25047.510000000002</v>
      </c>
      <c r="L47" s="42">
        <f t="shared" si="22"/>
        <v>261.49993735905792</v>
      </c>
      <c r="M47" s="63"/>
      <c r="N47" s="44">
        <f>[1]calcs!N11+[1]calcs!O11+[1]calcs!P11+[1]calcs!Q11+[1]calcs!R11+[1]calcs!S11</f>
        <v>9899.76</v>
      </c>
      <c r="O47" s="42">
        <f t="shared" si="23"/>
        <v>103.35504885993485</v>
      </c>
      <c r="P47" s="59"/>
      <c r="Q47" s="46">
        <f>[1]calcs!G11</f>
        <v>15147.75</v>
      </c>
      <c r="R47" s="42">
        <f t="shared" si="24"/>
        <v>158.14488849912303</v>
      </c>
      <c r="S47" s="64"/>
      <c r="T47" s="48">
        <f>[1]calcs!T11</f>
        <v>2.1070757133144172E-2</v>
      </c>
      <c r="U47" s="48">
        <f>[1]calcs!U11</f>
        <v>7.6574477862270532E-4</v>
      </c>
      <c r="V47" s="48">
        <f>[1]calcs!V11</f>
        <v>6.0560510805265672E-2</v>
      </c>
      <c r="W47" s="48">
        <f>[1]calcs!W11</f>
        <v>0.277345732170583</v>
      </c>
      <c r="X47" s="48">
        <f>[1]calcs!X11</f>
        <v>3.0486862765999493E-2</v>
      </c>
      <c r="Y47" s="48">
        <f>[1]calcs!Y11</f>
        <v>5.0096796048788878E-3</v>
      </c>
      <c r="Z47" s="49">
        <f t="shared" si="25"/>
        <v>0.39523928725849394</v>
      </c>
      <c r="AA47" s="50">
        <f>[1]calcs!H11</f>
        <v>0</v>
      </c>
      <c r="AB47" s="50">
        <f>[1]calcs!I11</f>
        <v>4.1201700288771219E-4</v>
      </c>
      <c r="AC47" s="50">
        <f>[1]calcs!J11</f>
        <v>0.60434869573861827</v>
      </c>
      <c r="AD47" s="51">
        <f t="shared" si="27"/>
        <v>0.604760712741506</v>
      </c>
      <c r="AE47" s="52"/>
      <c r="AF47" s="53"/>
      <c r="AG47" s="53"/>
      <c r="AH47" s="53"/>
      <c r="AI47" s="53"/>
    </row>
    <row r="48" spans="1:35" s="233" customFormat="1" ht="16.149999999999999" x14ac:dyDescent="0.3">
      <c r="A48" s="223"/>
      <c r="B48" s="236"/>
      <c r="C48" s="225"/>
      <c r="D48" s="222" t="s">
        <v>272</v>
      </c>
      <c r="E48" s="226">
        <f>SUM(E33:E47)</f>
        <v>601488</v>
      </c>
      <c r="F48" s="226">
        <f>SUM(F33:F47)</f>
        <v>55595</v>
      </c>
      <c r="G48" s="226">
        <f t="shared" ref="G48:Q48" si="28">SUM(G33:G47)</f>
        <v>60187</v>
      </c>
      <c r="H48" s="226">
        <f t="shared" si="28"/>
        <v>1413450</v>
      </c>
      <c r="I48" s="226">
        <f t="shared" si="28"/>
        <v>1438527.9166666667</v>
      </c>
      <c r="J48" s="226"/>
      <c r="K48" s="226">
        <f>SUM(K33:K47)</f>
        <v>499594.31618243724</v>
      </c>
      <c r="L48" s="227">
        <f t="shared" si="22"/>
        <v>347.2955306561509</v>
      </c>
      <c r="M48" s="226">
        <f t="shared" si="28"/>
        <v>2</v>
      </c>
      <c r="N48" s="226">
        <f>SUM(N33:N47)</f>
        <v>222143.78</v>
      </c>
      <c r="O48" s="227">
        <f t="shared" si="23"/>
        <v>154.42437885720557</v>
      </c>
      <c r="P48" s="226">
        <f t="shared" si="28"/>
        <v>0</v>
      </c>
      <c r="Q48" s="226">
        <f t="shared" si="28"/>
        <v>277450.53618243715</v>
      </c>
      <c r="R48" s="227">
        <f t="shared" si="24"/>
        <v>192.87115179894522</v>
      </c>
      <c r="S48" s="239"/>
      <c r="T48" s="229"/>
      <c r="U48" s="229"/>
      <c r="V48" s="229"/>
      <c r="W48" s="229"/>
      <c r="X48" s="229"/>
      <c r="Y48" s="218" t="s">
        <v>271</v>
      </c>
      <c r="Z48" s="219">
        <f>SUM(N33:N47)/SUM(K33:K47)</f>
        <v>0.44464833326662506</v>
      </c>
      <c r="AA48" s="230"/>
      <c r="AB48" s="230"/>
      <c r="AC48" s="230"/>
      <c r="AD48" s="51"/>
      <c r="AE48" s="231"/>
      <c r="AF48" s="232"/>
      <c r="AG48" s="232"/>
      <c r="AH48" s="232"/>
      <c r="AI48" s="232"/>
    </row>
    <row r="49" spans="1:35" s="54" customFormat="1" ht="15" thickBot="1" x14ac:dyDescent="0.35">
      <c r="A49" s="34"/>
      <c r="B49" s="212"/>
      <c r="C49" s="213"/>
      <c r="D49" s="319" t="s">
        <v>266</v>
      </c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1"/>
      <c r="AE49" s="52"/>
      <c r="AF49" s="53"/>
      <c r="AG49" s="53"/>
      <c r="AH49" s="53"/>
      <c r="AI49" s="53"/>
    </row>
    <row r="50" spans="1:35" s="54" customFormat="1" ht="16.149999999999999" x14ac:dyDescent="0.3">
      <c r="A50" s="86"/>
      <c r="B50" s="103">
        <v>524</v>
      </c>
      <c r="C50" s="104">
        <v>5</v>
      </c>
      <c r="D50" s="105" t="s">
        <v>134</v>
      </c>
      <c r="E50" s="267">
        <v>3103</v>
      </c>
      <c r="F50" s="106">
        <v>564</v>
      </c>
      <c r="G50" s="106">
        <v>127</v>
      </c>
      <c r="H50" s="106">
        <v>8114</v>
      </c>
      <c r="I50" s="39">
        <v>8166.916666666667</v>
      </c>
      <c r="J50" s="68"/>
      <c r="K50" s="107">
        <f t="shared" ref="K50:K69" si="29">N50+Q50</f>
        <v>2972.0661442174273</v>
      </c>
      <c r="L50" s="108">
        <f t="shared" ref="L50:L69" si="30">K50*1000/I50</f>
        <v>363.91532637377554</v>
      </c>
      <c r="M50" s="65"/>
      <c r="N50" s="44">
        <f>[1]calcs!N111+[1]calcs!O111+[1]calcs!P111+[1]calcs!Q111+[1]calcs!R111+[1]calcs!S111</f>
        <v>1028.48</v>
      </c>
      <c r="O50" s="108">
        <f t="shared" ref="O50:O69" si="31">N50*1000/I50</f>
        <v>125.93247145495546</v>
      </c>
      <c r="P50" s="109">
        <v>2</v>
      </c>
      <c r="Q50" s="46">
        <f>[1]calcs!G111</f>
        <v>1943.5861442174273</v>
      </c>
      <c r="R50" s="108">
        <f t="shared" ref="R50:R69" si="32">Q50*1000/I50</f>
        <v>237.98285491882012</v>
      </c>
      <c r="S50" s="65" t="s">
        <v>135</v>
      </c>
      <c r="T50" s="48">
        <f>[1]calcs!T111</f>
        <v>1.5043406785205502E-2</v>
      </c>
      <c r="U50" s="48">
        <f>[1]calcs!U111</f>
        <v>0</v>
      </c>
      <c r="V50" s="48">
        <f>[1]calcs!V111</f>
        <v>6.4712557078921359E-2</v>
      </c>
      <c r="W50" s="48">
        <f>[1]calcs!W111</f>
        <v>0.22286179642694512</v>
      </c>
      <c r="X50" s="48">
        <f>[1]calcs!X111</f>
        <v>4.3431065708663084E-2</v>
      </c>
      <c r="Y50" s="48">
        <f>[1]calcs!Y111</f>
        <v>0</v>
      </c>
      <c r="Z50" s="49">
        <f t="shared" ref="Z50:Z69" si="33">N50/K50</f>
        <v>0.34604882599973508</v>
      </c>
      <c r="AA50" s="50">
        <f>[1]calcs!H111</f>
        <v>0</v>
      </c>
      <c r="AB50" s="50">
        <f>[1]calcs!I111</f>
        <v>2.6143428924412155E-3</v>
      </c>
      <c r="AC50" s="50">
        <f>[1]calcs!J111</f>
        <v>0.6513368311078237</v>
      </c>
      <c r="AD50" s="51">
        <f>[1]calcs!K111</f>
        <v>0.65395117400026492</v>
      </c>
      <c r="AE50" s="93"/>
      <c r="AF50" s="94"/>
      <c r="AG50" s="94"/>
      <c r="AH50" s="94"/>
      <c r="AI50" s="94"/>
    </row>
    <row r="51" spans="1:35" s="54" customFormat="1" ht="16.149999999999999" x14ac:dyDescent="0.3">
      <c r="A51" s="86"/>
      <c r="B51" s="55">
        <v>427</v>
      </c>
      <c r="C51" s="87">
        <v>5</v>
      </c>
      <c r="D51" s="88" t="s">
        <v>119</v>
      </c>
      <c r="E51" s="267">
        <v>2498</v>
      </c>
      <c r="F51" s="89">
        <v>482</v>
      </c>
      <c r="G51" s="89">
        <v>0</v>
      </c>
      <c r="H51" s="89">
        <v>7249</v>
      </c>
      <c r="I51" s="39">
        <v>7249</v>
      </c>
      <c r="J51" s="70"/>
      <c r="K51" s="90">
        <f t="shared" si="29"/>
        <v>2665.9632200000001</v>
      </c>
      <c r="L51" s="91">
        <f t="shared" si="30"/>
        <v>367.7697916954063</v>
      </c>
      <c r="M51" s="65"/>
      <c r="N51" s="44">
        <f>[1]calcs!N96+[1]calcs!O96+[1]calcs!P96+[1]calcs!Q96+[1]calcs!R96+[1]calcs!S96</f>
        <v>944.10023699999999</v>
      </c>
      <c r="O51" s="91">
        <f t="shared" si="31"/>
        <v>130.23868630155883</v>
      </c>
      <c r="P51" s="78">
        <v>2</v>
      </c>
      <c r="Q51" s="46">
        <f>[1]calcs!G96</f>
        <v>1721.862983</v>
      </c>
      <c r="R51" s="91">
        <f t="shared" si="32"/>
        <v>237.53110539384744</v>
      </c>
      <c r="S51" s="65"/>
      <c r="T51" s="48">
        <f>[1]calcs!T96</f>
        <v>1.4981451994675304E-2</v>
      </c>
      <c r="U51" s="48">
        <f>[1]calcs!U96</f>
        <v>0</v>
      </c>
      <c r="V51" s="48">
        <f>[1]calcs!V96</f>
        <v>1.1174197669538744E-2</v>
      </c>
      <c r="W51" s="48">
        <f>[1]calcs!W96</f>
        <v>0.20582054391583093</v>
      </c>
      <c r="X51" s="48">
        <f>[1]calcs!X96</f>
        <v>0.11967540835015718</v>
      </c>
      <c r="Y51" s="48">
        <f>[1]calcs!Y96</f>
        <v>2.479404048192383E-3</v>
      </c>
      <c r="Z51" s="49">
        <f t="shared" si="33"/>
        <v>0.35413100597839453</v>
      </c>
      <c r="AA51" s="50">
        <f>[1]calcs!H96</f>
        <v>0</v>
      </c>
      <c r="AB51" s="50">
        <f>[1]calcs!I96</f>
        <v>1.2753364241836765E-4</v>
      </c>
      <c r="AC51" s="50">
        <f>[1]calcs!J96</f>
        <v>0.64574146037918712</v>
      </c>
      <c r="AD51" s="51">
        <f>[1]calcs!K96</f>
        <v>0.64586899402160547</v>
      </c>
      <c r="AE51" s="93"/>
      <c r="AF51" s="94"/>
      <c r="AG51" s="94"/>
      <c r="AH51" s="94"/>
      <c r="AI51" s="53"/>
    </row>
    <row r="52" spans="1:35" s="54" customFormat="1" ht="16.149999999999999" x14ac:dyDescent="0.3">
      <c r="A52" s="34"/>
      <c r="B52" s="60">
        <v>67</v>
      </c>
      <c r="C52" s="56">
        <v>5</v>
      </c>
      <c r="D52" s="57" t="s">
        <v>44</v>
      </c>
      <c r="E52" s="267">
        <v>8422</v>
      </c>
      <c r="F52" s="61">
        <v>2305</v>
      </c>
      <c r="G52" s="61">
        <v>0</v>
      </c>
      <c r="H52" s="61">
        <v>23354</v>
      </c>
      <c r="I52" s="39">
        <v>23354</v>
      </c>
      <c r="J52" s="62"/>
      <c r="K52" s="41">
        <f t="shared" si="29"/>
        <v>7227.4630705554282</v>
      </c>
      <c r="L52" s="42">
        <f t="shared" si="30"/>
        <v>309.47431149076937</v>
      </c>
      <c r="M52" s="67"/>
      <c r="N52" s="44">
        <f>[1]calcs!N21+[1]calcs!O21+[1]calcs!P21+[1]calcs!Q21+[1]calcs!R21+[1]calcs!S21</f>
        <v>3111.39</v>
      </c>
      <c r="O52" s="42">
        <f t="shared" si="31"/>
        <v>133.22728440524108</v>
      </c>
      <c r="P52" s="69"/>
      <c r="Q52" s="46">
        <f>[1]calcs!G21</f>
        <v>4116.0730705554288</v>
      </c>
      <c r="R52" s="42">
        <f t="shared" si="32"/>
        <v>176.24702708552834</v>
      </c>
      <c r="S52" s="68">
        <v>5</v>
      </c>
      <c r="T52" s="48">
        <f>[1]calcs!T21</f>
        <v>1.7804310965522648E-2</v>
      </c>
      <c r="U52" s="48">
        <f>[1]calcs!U21</f>
        <v>0</v>
      </c>
      <c r="V52" s="48">
        <f>[1]calcs!V21</f>
        <v>7.2216211263171376E-2</v>
      </c>
      <c r="W52" s="48">
        <f>[1]calcs!W21</f>
        <v>0.2315183050629421</v>
      </c>
      <c r="X52" s="48">
        <f>[1]calcs!X21</f>
        <v>0.10700711888114361</v>
      </c>
      <c r="Y52" s="48">
        <f>[1]calcs!Y21</f>
        <v>1.9495084046022234E-3</v>
      </c>
      <c r="Z52" s="49">
        <f t="shared" si="33"/>
        <v>0.43049545457738198</v>
      </c>
      <c r="AA52" s="50">
        <f>[1]calcs!H21</f>
        <v>0</v>
      </c>
      <c r="AB52" s="50">
        <f>[1]calcs!I21</f>
        <v>6.0878899788855805E-5</v>
      </c>
      <c r="AC52" s="50">
        <f>[1]calcs!J21</f>
        <v>0.56944366652282929</v>
      </c>
      <c r="AD52" s="51">
        <f>[1]calcs!K21</f>
        <v>0.56950454542261808</v>
      </c>
      <c r="AE52" s="52"/>
      <c r="AF52" s="53"/>
      <c r="AG52" s="53"/>
      <c r="AH52" s="53"/>
      <c r="AI52" s="53"/>
    </row>
    <row r="53" spans="1:35" s="54" customFormat="1" ht="16.149999999999999" x14ac:dyDescent="0.3">
      <c r="A53" s="86"/>
      <c r="B53" s="60">
        <v>731</v>
      </c>
      <c r="C53" s="87">
        <v>5</v>
      </c>
      <c r="D53" s="88" t="s">
        <v>180</v>
      </c>
      <c r="E53" s="267">
        <v>3838</v>
      </c>
      <c r="F53" s="89">
        <v>427</v>
      </c>
      <c r="G53" s="89">
        <v>0</v>
      </c>
      <c r="H53" s="89">
        <v>9974</v>
      </c>
      <c r="I53" s="39">
        <v>9974</v>
      </c>
      <c r="J53" s="70"/>
      <c r="K53" s="90">
        <f t="shared" si="29"/>
        <v>4001.85</v>
      </c>
      <c r="L53" s="91">
        <f t="shared" si="30"/>
        <v>401.2281933025867</v>
      </c>
      <c r="M53" s="65"/>
      <c r="N53" s="44">
        <f>[1]calcs!N156+[1]calcs!O156+[1]calcs!P156+[1]calcs!Q156+[1]calcs!R156+[1]calcs!S156</f>
        <v>1417.6</v>
      </c>
      <c r="O53" s="91">
        <f t="shared" si="31"/>
        <v>142.12953679566874</v>
      </c>
      <c r="P53" s="92"/>
      <c r="Q53" s="46">
        <f>[1]calcs!G156</f>
        <v>2584.25</v>
      </c>
      <c r="R53" s="91">
        <f t="shared" si="32"/>
        <v>259.09865650691796</v>
      </c>
      <c r="S53" s="65"/>
      <c r="T53" s="48">
        <f>[1]calcs!T156</f>
        <v>1.3733648187713183E-2</v>
      </c>
      <c r="U53" s="48">
        <f>[1]calcs!U156</f>
        <v>0</v>
      </c>
      <c r="V53" s="48">
        <f>[1]calcs!V156</f>
        <v>4.1243424915976365E-2</v>
      </c>
      <c r="W53" s="48">
        <f>[1]calcs!W156</f>
        <v>0.18814548271424467</v>
      </c>
      <c r="X53" s="48">
        <f>[1]calcs!X156</f>
        <v>0.10815497832252584</v>
      </c>
      <c r="Y53" s="48">
        <f>[1]calcs!Y156</f>
        <v>2.9586316328697976E-3</v>
      </c>
      <c r="Z53" s="49">
        <f t="shared" si="33"/>
        <v>0.35423616577332984</v>
      </c>
      <c r="AA53" s="50">
        <f>[1]calcs!H156</f>
        <v>0</v>
      </c>
      <c r="AB53" s="50">
        <f>[1]calcs!I156</f>
        <v>6.9467871109611798E-4</v>
      </c>
      <c r="AC53" s="50">
        <f>[1]calcs!J156</f>
        <v>0.64506915551557398</v>
      </c>
      <c r="AD53" s="51">
        <f>[1]calcs!K156</f>
        <v>0.64576383422667016</v>
      </c>
      <c r="AE53" s="93"/>
      <c r="AF53" s="94"/>
      <c r="AG53" s="94"/>
      <c r="AH53" s="94"/>
      <c r="AI53" s="53"/>
    </row>
    <row r="54" spans="1:35" s="54" customFormat="1" ht="16.149999999999999" x14ac:dyDescent="0.3">
      <c r="A54" s="86"/>
      <c r="B54" s="60">
        <v>732</v>
      </c>
      <c r="C54" s="87">
        <v>5</v>
      </c>
      <c r="D54" s="88" t="s">
        <v>181</v>
      </c>
      <c r="E54" s="267">
        <v>1130</v>
      </c>
      <c r="F54" s="89">
        <v>280</v>
      </c>
      <c r="G54" s="89">
        <v>0</v>
      </c>
      <c r="H54" s="89">
        <v>3686</v>
      </c>
      <c r="I54" s="39">
        <v>3686</v>
      </c>
      <c r="J54" s="70"/>
      <c r="K54" s="90">
        <f t="shared" si="29"/>
        <v>1028.31</v>
      </c>
      <c r="L54" s="91">
        <f t="shared" si="30"/>
        <v>278.97721106890941</v>
      </c>
      <c r="M54" s="65"/>
      <c r="N54" s="44">
        <f>[1]calcs!N157+[1]calcs!O157+[1]calcs!P157+[1]calcs!Q157+[1]calcs!R157+[1]calcs!S157</f>
        <v>288.12</v>
      </c>
      <c r="O54" s="91">
        <f t="shared" si="31"/>
        <v>78.166033640803036</v>
      </c>
      <c r="P54" s="92"/>
      <c r="Q54" s="46">
        <f>[1]calcs!G157</f>
        <v>740.19</v>
      </c>
      <c r="R54" s="91">
        <f t="shared" si="32"/>
        <v>200.81117742810636</v>
      </c>
      <c r="S54" s="68"/>
      <c r="T54" s="48">
        <f>[1]calcs!T157</f>
        <v>1.9750853341891063E-2</v>
      </c>
      <c r="U54" s="48">
        <f>[1]calcs!U157</f>
        <v>0</v>
      </c>
      <c r="V54" s="48">
        <f>[1]calcs!V157</f>
        <v>0</v>
      </c>
      <c r="W54" s="48">
        <f>[1]calcs!W157</f>
        <v>0.26043702774455174</v>
      </c>
      <c r="X54" s="48">
        <f>[1]calcs!X157</f>
        <v>0</v>
      </c>
      <c r="Y54" s="48">
        <f>[1]calcs!Y157</f>
        <v>0</v>
      </c>
      <c r="Z54" s="49">
        <f t="shared" si="33"/>
        <v>0.28018788108644282</v>
      </c>
      <c r="AA54" s="50">
        <f>[1]calcs!H157</f>
        <v>0</v>
      </c>
      <c r="AB54" s="50">
        <f>[1]calcs!I157</f>
        <v>0</v>
      </c>
      <c r="AC54" s="50">
        <f>[1]calcs!J157</f>
        <v>0.71981211891355734</v>
      </c>
      <c r="AD54" s="51">
        <f>[1]calcs!K157</f>
        <v>0.71981211891355734</v>
      </c>
      <c r="AE54" s="93"/>
      <c r="AF54" s="94"/>
      <c r="AG54" s="94"/>
      <c r="AH54" s="94"/>
      <c r="AI54" s="53"/>
    </row>
    <row r="55" spans="1:35" s="54" customFormat="1" ht="16.149999999999999" x14ac:dyDescent="0.3">
      <c r="A55" s="34"/>
      <c r="B55" s="60">
        <v>214</v>
      </c>
      <c r="C55" s="56">
        <v>5</v>
      </c>
      <c r="D55" s="57" t="s">
        <v>70</v>
      </c>
      <c r="E55" s="267">
        <v>17444</v>
      </c>
      <c r="F55" s="61">
        <v>4274</v>
      </c>
      <c r="G55" s="61">
        <v>0</v>
      </c>
      <c r="H55" s="61">
        <v>46340</v>
      </c>
      <c r="I55" s="39">
        <v>46340</v>
      </c>
      <c r="J55" s="73"/>
      <c r="K55" s="41">
        <f t="shared" si="29"/>
        <v>22041.769227877172</v>
      </c>
      <c r="L55" s="42">
        <f t="shared" si="30"/>
        <v>475.65319870257173</v>
      </c>
      <c r="M55" s="63">
        <v>1</v>
      </c>
      <c r="N55" s="44">
        <f>[1]calcs!N47+[1]calcs!O47+[1]calcs!P47+[1]calcs!Q47+[1]calcs!R47+[1]calcs!S47</f>
        <v>6436.9800000000005</v>
      </c>
      <c r="O55" s="42">
        <f t="shared" si="31"/>
        <v>138.90763918860597</v>
      </c>
      <c r="P55" s="59"/>
      <c r="Q55" s="46">
        <f>[1]calcs!G47</f>
        <v>15604.789227877172</v>
      </c>
      <c r="R55" s="42">
        <f t="shared" si="32"/>
        <v>336.7455595139657</v>
      </c>
      <c r="S55" s="64">
        <v>5</v>
      </c>
      <c r="T55" s="48">
        <f>[1]calcs!T47</f>
        <v>1.1583915853590972E-2</v>
      </c>
      <c r="U55" s="48">
        <f>[1]calcs!U47</f>
        <v>1.3610522680755459E-2</v>
      </c>
      <c r="V55" s="48">
        <f>[1]calcs!V47</f>
        <v>3.5165961134357236E-2</v>
      </c>
      <c r="W55" s="48">
        <f>[1]calcs!W47</f>
        <v>0.17570912570401684</v>
      </c>
      <c r="X55" s="48">
        <f>[1]calcs!X47</f>
        <v>5.2524368077303395E-2</v>
      </c>
      <c r="Y55" s="48">
        <f>[1]calcs!Y47</f>
        <v>3.4416475018736971E-3</v>
      </c>
      <c r="Z55" s="49">
        <f t="shared" si="33"/>
        <v>0.2920355409518976</v>
      </c>
      <c r="AA55" s="50">
        <f>[1]calcs!H47</f>
        <v>0</v>
      </c>
      <c r="AB55" s="50">
        <f>[1]calcs!I47</f>
        <v>3.1304202165737558E-5</v>
      </c>
      <c r="AC55" s="50">
        <f>[1]calcs!J47</f>
        <v>0.70793315484593666</v>
      </c>
      <c r="AD55" s="51">
        <f>[1]calcs!K47</f>
        <v>0.70796445904810246</v>
      </c>
      <c r="AE55" s="52"/>
      <c r="AF55" s="53"/>
      <c r="AG55" s="53"/>
      <c r="AH55" s="53"/>
      <c r="AI55" s="53"/>
    </row>
    <row r="56" spans="1:35" s="54" customFormat="1" ht="16.149999999999999" x14ac:dyDescent="0.3">
      <c r="A56" s="86"/>
      <c r="B56" s="60">
        <v>754</v>
      </c>
      <c r="C56" s="87">
        <v>5</v>
      </c>
      <c r="D56" s="88" t="s">
        <v>184</v>
      </c>
      <c r="E56" s="267">
        <v>733</v>
      </c>
      <c r="F56" s="89">
        <v>31</v>
      </c>
      <c r="G56" s="89">
        <v>0</v>
      </c>
      <c r="H56" s="89">
        <v>1835</v>
      </c>
      <c r="I56" s="39">
        <v>1835</v>
      </c>
      <c r="J56" s="70"/>
      <c r="K56" s="90">
        <f t="shared" si="29"/>
        <v>565.99</v>
      </c>
      <c r="L56" s="91">
        <f t="shared" si="30"/>
        <v>308.44141689373299</v>
      </c>
      <c r="M56" s="65"/>
      <c r="N56" s="44">
        <f>[1]calcs!N160+[1]calcs!O160+[1]calcs!P160+[1]calcs!Q160+[1]calcs!R160+[1]calcs!S160</f>
        <v>184.99999999999997</v>
      </c>
      <c r="O56" s="91">
        <f t="shared" si="31"/>
        <v>100.81743869209808</v>
      </c>
      <c r="P56" s="110"/>
      <c r="Q56" s="46">
        <f>[1]calcs!G160</f>
        <v>380.99</v>
      </c>
      <c r="R56" s="91">
        <f t="shared" si="32"/>
        <v>207.62397820163488</v>
      </c>
      <c r="S56" s="65"/>
      <c r="T56" s="48">
        <f>[1]calcs!T160</f>
        <v>1.7862506404706796E-2</v>
      </c>
      <c r="U56" s="48">
        <f>[1]calcs!U160</f>
        <v>0</v>
      </c>
      <c r="V56" s="48">
        <f>[1]calcs!V160</f>
        <v>5.3004470043640345E-5</v>
      </c>
      <c r="W56" s="48">
        <f>[1]calcs!W160</f>
        <v>0.30700189049276488</v>
      </c>
      <c r="X56" s="48">
        <f>[1]calcs!X160</f>
        <v>1.9434972349334795E-3</v>
      </c>
      <c r="Y56" s="48">
        <f>[1]calcs!Y160</f>
        <v>0</v>
      </c>
      <c r="Z56" s="49">
        <f t="shared" si="33"/>
        <v>0.32686089860244877</v>
      </c>
      <c r="AA56" s="50">
        <f>[1]calcs!H160</f>
        <v>0</v>
      </c>
      <c r="AB56" s="50">
        <f>[1]calcs!I160</f>
        <v>0</v>
      </c>
      <c r="AC56" s="50">
        <f>[1]calcs!J160</f>
        <v>0.67313910139755118</v>
      </c>
      <c r="AD56" s="51">
        <f>[1]calcs!K160</f>
        <v>0.67313910139755118</v>
      </c>
      <c r="AE56" s="93"/>
      <c r="AF56" s="94"/>
      <c r="AG56" s="94"/>
      <c r="AH56" s="94"/>
      <c r="AI56" s="53"/>
    </row>
    <row r="57" spans="1:35" s="54" customFormat="1" ht="16.149999999999999" x14ac:dyDescent="0.3">
      <c r="A57" s="34"/>
      <c r="B57" s="55">
        <v>272</v>
      </c>
      <c r="C57" s="56">
        <v>5</v>
      </c>
      <c r="D57" s="57" t="s">
        <v>85</v>
      </c>
      <c r="E57" s="267">
        <v>2254</v>
      </c>
      <c r="F57" s="61">
        <v>239</v>
      </c>
      <c r="G57" s="61">
        <v>147</v>
      </c>
      <c r="H57" s="61">
        <v>5194</v>
      </c>
      <c r="I57" s="39">
        <v>5255.25</v>
      </c>
      <c r="J57" s="62"/>
      <c r="K57" s="41">
        <f t="shared" si="29"/>
        <v>1725.4</v>
      </c>
      <c r="L57" s="42">
        <f t="shared" si="30"/>
        <v>328.31929974787118</v>
      </c>
      <c r="M57" s="63"/>
      <c r="N57" s="44">
        <f>[1]calcs!N62+[1]calcs!O62+[1]calcs!P62+[1]calcs!Q62+[1]calcs!R62+[1]calcs!S62</f>
        <v>752.43999999999994</v>
      </c>
      <c r="O57" s="42">
        <f t="shared" si="31"/>
        <v>143.17872603586886</v>
      </c>
      <c r="P57" s="59"/>
      <c r="Q57" s="46">
        <f>[1]calcs!G62</f>
        <v>972.96</v>
      </c>
      <c r="R57" s="42">
        <f t="shared" si="32"/>
        <v>185.14057371200229</v>
      </c>
      <c r="S57" s="65"/>
      <c r="T57" s="48">
        <f>[1]calcs!T62</f>
        <v>1.6587457980758086E-2</v>
      </c>
      <c r="U57" s="48">
        <f>[1]calcs!U62</f>
        <v>0</v>
      </c>
      <c r="V57" s="48">
        <f>[1]calcs!V62</f>
        <v>3.7962211661064097E-3</v>
      </c>
      <c r="W57" s="48">
        <f>[1]calcs!W62</f>
        <v>0.28639735713457748</v>
      </c>
      <c r="X57" s="48">
        <f>[1]calcs!X62</f>
        <v>0.12931494146284919</v>
      </c>
      <c r="Y57" s="48">
        <f>[1]calcs!Y62</f>
        <v>0</v>
      </c>
      <c r="Z57" s="49">
        <f t="shared" si="33"/>
        <v>0.4360959777442911</v>
      </c>
      <c r="AA57" s="50">
        <f>[1]calcs!H62</f>
        <v>0</v>
      </c>
      <c r="AB57" s="50">
        <f>[1]calcs!I62</f>
        <v>2.8978787527529848E-4</v>
      </c>
      <c r="AC57" s="50">
        <f>[1]calcs!J62</f>
        <v>0.56361423438043357</v>
      </c>
      <c r="AD57" s="51">
        <f>[1]calcs!K62</f>
        <v>0.56390402225570879</v>
      </c>
      <c r="AE57" s="52"/>
      <c r="AF57" s="53"/>
      <c r="AG57" s="53"/>
      <c r="AH57" s="53"/>
      <c r="AI57" s="53"/>
    </row>
    <row r="58" spans="1:35" s="54" customFormat="1" ht="16.149999999999999" x14ac:dyDescent="0.3">
      <c r="A58" s="34"/>
      <c r="B58" s="60">
        <v>157</v>
      </c>
      <c r="C58" s="56">
        <v>5</v>
      </c>
      <c r="D58" s="57" t="s">
        <v>55</v>
      </c>
      <c r="E58" s="267">
        <v>2545</v>
      </c>
      <c r="F58" s="61">
        <v>848</v>
      </c>
      <c r="G58" s="61">
        <v>1</v>
      </c>
      <c r="H58" s="61">
        <v>7490</v>
      </c>
      <c r="I58" s="39">
        <v>7490.416666666667</v>
      </c>
      <c r="J58" s="73"/>
      <c r="K58" s="41">
        <f t="shared" si="29"/>
        <v>2007.3641579430616</v>
      </c>
      <c r="L58" s="42">
        <f t="shared" si="30"/>
        <v>267.99098732065124</v>
      </c>
      <c r="M58" s="67"/>
      <c r="N58" s="44">
        <f>[1]calcs!N32+[1]calcs!O32+[1]calcs!P32+[1]calcs!Q32+[1]calcs!R32+[1]calcs!S32</f>
        <v>918.66000000000008</v>
      </c>
      <c r="O58" s="42">
        <f t="shared" si="31"/>
        <v>122.64471268843523</v>
      </c>
      <c r="P58" s="71"/>
      <c r="Q58" s="46">
        <f>[1]calcs!G32</f>
        <v>1088.7041579430615</v>
      </c>
      <c r="R58" s="42">
        <f t="shared" si="32"/>
        <v>145.34627463221602</v>
      </c>
      <c r="S58" s="79">
        <v>5</v>
      </c>
      <c r="T58" s="48">
        <f>[1]calcs!T32</f>
        <v>2.0559299037345182E-2</v>
      </c>
      <c r="U58" s="48">
        <f>[1]calcs!U32</f>
        <v>0</v>
      </c>
      <c r="V58" s="48">
        <f>[1]calcs!V32</f>
        <v>5.358768590858301E-2</v>
      </c>
      <c r="W58" s="48">
        <f>[1]calcs!W32</f>
        <v>0.33943019123056728</v>
      </c>
      <c r="X58" s="48">
        <f>[1]calcs!X32</f>
        <v>4.1900718246452702E-2</v>
      </c>
      <c r="Y58" s="48">
        <f>[1]calcs!Y32</f>
        <v>2.1670208580676403E-3</v>
      </c>
      <c r="Z58" s="49">
        <f t="shared" si="33"/>
        <v>0.45764491528101581</v>
      </c>
      <c r="AA58" s="50">
        <f>[1]calcs!H32</f>
        <v>0</v>
      </c>
      <c r="AB58" s="50">
        <f>[1]calcs!I32</f>
        <v>4.1347754303359578E-4</v>
      </c>
      <c r="AC58" s="50">
        <f>[1]calcs!J32</f>
        <v>0.54194160717595063</v>
      </c>
      <c r="AD58" s="51">
        <f>[1]calcs!K32</f>
        <v>0.5423550847189843</v>
      </c>
      <c r="AE58" s="52"/>
      <c r="AF58" s="53"/>
      <c r="AG58" s="53"/>
      <c r="AH58" s="53"/>
      <c r="AI58" s="53"/>
    </row>
    <row r="59" spans="1:35" s="54" customFormat="1" ht="16.149999999999999" x14ac:dyDescent="0.3">
      <c r="A59" s="86"/>
      <c r="B59" s="55">
        <v>613</v>
      </c>
      <c r="C59" s="87">
        <v>5</v>
      </c>
      <c r="D59" s="88" t="s">
        <v>160</v>
      </c>
      <c r="E59" s="267">
        <v>746</v>
      </c>
      <c r="F59" s="89">
        <v>306</v>
      </c>
      <c r="G59" s="89">
        <v>0</v>
      </c>
      <c r="H59" s="89">
        <v>2110</v>
      </c>
      <c r="I59" s="39">
        <v>2110</v>
      </c>
      <c r="J59" s="70"/>
      <c r="K59" s="90">
        <f>N59+Q59</f>
        <v>1191.6232788319987</v>
      </c>
      <c r="L59" s="91">
        <f>K59*1000/I59</f>
        <v>564.75036911469135</v>
      </c>
      <c r="M59" s="65">
        <v>1</v>
      </c>
      <c r="N59" s="44">
        <f>[1]calcs!N136+[1]calcs!O136+[1]calcs!P136+[1]calcs!Q136+[1]calcs!R136+[1]calcs!S136</f>
        <v>230.6</v>
      </c>
      <c r="O59" s="91">
        <f>N59*1000/I59</f>
        <v>109.28909952606635</v>
      </c>
      <c r="P59" s="113"/>
      <c r="Q59" s="46">
        <f>[1]calcs!G136</f>
        <v>961.02327883199871</v>
      </c>
      <c r="R59" s="91">
        <f>Q59*1000/I59</f>
        <v>455.46126958862499</v>
      </c>
      <c r="S59" s="72">
        <v>7</v>
      </c>
      <c r="T59" s="48">
        <f>[1]calcs!T136</f>
        <v>9.7597959074779521E-3</v>
      </c>
      <c r="U59" s="48">
        <f>[1]calcs!U136</f>
        <v>0</v>
      </c>
      <c r="V59" s="48">
        <f>[1]calcs!V136</f>
        <v>9.2311053295148307E-4</v>
      </c>
      <c r="W59" s="48">
        <f>[1]calcs!W136</f>
        <v>0.1828346289219451</v>
      </c>
      <c r="X59" s="48">
        <f>[1]calcs!X136</f>
        <v>0</v>
      </c>
      <c r="Y59" s="48">
        <f>[1]calcs!Y136</f>
        <v>0</v>
      </c>
      <c r="Z59" s="49">
        <f>N59/K59</f>
        <v>0.19351753536237454</v>
      </c>
      <c r="AA59" s="50">
        <f>[1]calcs!H136</f>
        <v>0</v>
      </c>
      <c r="AB59" s="50">
        <f>[1]calcs!I136</f>
        <v>0</v>
      </c>
      <c r="AC59" s="50">
        <f>[1]calcs!J136</f>
        <v>0.80648246463762541</v>
      </c>
      <c r="AD59" s="51">
        <f>[1]calcs!K136</f>
        <v>0.80648246463762541</v>
      </c>
      <c r="AE59" s="93"/>
      <c r="AF59" s="94"/>
      <c r="AG59" s="94"/>
      <c r="AH59" s="94"/>
      <c r="AI59" s="53"/>
    </row>
    <row r="60" spans="1:35" s="54" customFormat="1" ht="16.149999999999999" x14ac:dyDescent="0.3">
      <c r="A60" s="34"/>
      <c r="B60" s="55">
        <v>56</v>
      </c>
      <c r="C60" s="56">
        <v>5</v>
      </c>
      <c r="D60" s="57" t="s">
        <v>42</v>
      </c>
      <c r="E60" s="267">
        <v>11271</v>
      </c>
      <c r="F60" s="61">
        <v>1909</v>
      </c>
      <c r="G60" s="61">
        <v>40</v>
      </c>
      <c r="H60" s="61">
        <v>30709</v>
      </c>
      <c r="I60" s="39">
        <v>30725.666666666668</v>
      </c>
      <c r="J60" s="62"/>
      <c r="K60" s="41">
        <f t="shared" si="29"/>
        <v>13743.250000000002</v>
      </c>
      <c r="L60" s="42">
        <f t="shared" si="30"/>
        <v>447.28891155060376</v>
      </c>
      <c r="M60" s="58"/>
      <c r="N60" s="44">
        <f>[1]calcs!N19+[1]calcs!O19+[1]calcs!P19+[1]calcs!Q19+[1]calcs!R19+[1]calcs!S19</f>
        <v>8761.3200000000015</v>
      </c>
      <c r="O60" s="42">
        <f t="shared" si="31"/>
        <v>285.14662008961028</v>
      </c>
      <c r="P60" s="59"/>
      <c r="Q60" s="46">
        <f>[1]calcs!G19</f>
        <v>4981.93</v>
      </c>
      <c r="R60" s="42">
        <f t="shared" si="32"/>
        <v>162.1422914609935</v>
      </c>
      <c r="S60" s="70"/>
      <c r="T60" s="48">
        <f>[1]calcs!T19</f>
        <v>1.2312226001855458E-2</v>
      </c>
      <c r="U60" s="48">
        <f>[1]calcs!U19</f>
        <v>0</v>
      </c>
      <c r="V60" s="48">
        <f>[1]calcs!V19</f>
        <v>8.165244756516836E-2</v>
      </c>
      <c r="W60" s="48">
        <f>[1]calcs!W19</f>
        <v>0.27547414185145436</v>
      </c>
      <c r="X60" s="48">
        <f>[1]calcs!X19</f>
        <v>0.26308114892765538</v>
      </c>
      <c r="Y60" s="48">
        <f>[1]calcs!Y19</f>
        <v>4.9798992232550519E-3</v>
      </c>
      <c r="Z60" s="49">
        <f t="shared" si="33"/>
        <v>0.63749986356938859</v>
      </c>
      <c r="AA60" s="50">
        <f>[1]calcs!H19</f>
        <v>0</v>
      </c>
      <c r="AB60" s="50">
        <f>[1]calcs!I19</f>
        <v>6.2794462736252344E-4</v>
      </c>
      <c r="AC60" s="50">
        <f>[1]calcs!J19</f>
        <v>0.36187219180324887</v>
      </c>
      <c r="AD60" s="51">
        <f>[1]calcs!K19</f>
        <v>0.36250013643061141</v>
      </c>
      <c r="AE60" s="52"/>
      <c r="AF60" s="53"/>
      <c r="AG60" s="53"/>
      <c r="AH60" s="53"/>
      <c r="AI60" s="53"/>
    </row>
    <row r="61" spans="1:35" s="54" customFormat="1" ht="16.149999999999999" x14ac:dyDescent="0.3">
      <c r="A61" s="34"/>
      <c r="B61" s="60">
        <v>41</v>
      </c>
      <c r="C61" s="56">
        <v>5</v>
      </c>
      <c r="D61" s="57" t="s">
        <v>38</v>
      </c>
      <c r="E61" s="267">
        <v>6320</v>
      </c>
      <c r="F61" s="61">
        <v>3285</v>
      </c>
      <c r="G61" s="61">
        <v>0</v>
      </c>
      <c r="H61" s="61">
        <v>21688</v>
      </c>
      <c r="I61" s="39">
        <v>21688</v>
      </c>
      <c r="J61" s="62"/>
      <c r="K61" s="41">
        <f t="shared" si="29"/>
        <v>7201.8985397500401</v>
      </c>
      <c r="L61" s="42">
        <f t="shared" si="30"/>
        <v>332.06835760559022</v>
      </c>
      <c r="M61" s="67"/>
      <c r="N61" s="44">
        <f>[1]calcs!N15+[1]calcs!O15+[1]calcs!P15+[1]calcs!Q15+[1]calcs!R15+[1]calcs!S15</f>
        <v>4198.9799999999996</v>
      </c>
      <c r="O61" s="42">
        <f t="shared" si="31"/>
        <v>193.60844706750277</v>
      </c>
      <c r="P61" s="71"/>
      <c r="Q61" s="46">
        <f>[1]calcs!G15</f>
        <v>3002.9185397500405</v>
      </c>
      <c r="R61" s="42">
        <f t="shared" si="32"/>
        <v>138.45991053808746</v>
      </c>
      <c r="S61" s="72">
        <v>5</v>
      </c>
      <c r="T61" s="48">
        <f>[1]calcs!T15</f>
        <v>1.65928469195218E-2</v>
      </c>
      <c r="U61" s="48">
        <f>[1]calcs!U15</f>
        <v>0</v>
      </c>
      <c r="V61" s="48">
        <f>[1]calcs!V15</f>
        <v>0.10287565090103515</v>
      </c>
      <c r="W61" s="48">
        <f>[1]calcs!W15</f>
        <v>0.2837890576657493</v>
      </c>
      <c r="X61" s="48">
        <f>[1]calcs!X15</f>
        <v>0.17703665123339157</v>
      </c>
      <c r="Y61" s="48">
        <f>[1]calcs!Y15</f>
        <v>2.7437209634288769E-3</v>
      </c>
      <c r="Z61" s="49">
        <f t="shared" si="33"/>
        <v>0.58303792768312668</v>
      </c>
      <c r="AA61" s="50">
        <f>[1]calcs!H15</f>
        <v>0</v>
      </c>
      <c r="AB61" s="50">
        <f>[1]calcs!I15</f>
        <v>1.6120749182899421E-3</v>
      </c>
      <c r="AC61" s="50">
        <f>[1]calcs!J15</f>
        <v>0.41534999739858336</v>
      </c>
      <c r="AD61" s="51">
        <f>[1]calcs!K15</f>
        <v>0.41696207231687332</v>
      </c>
      <c r="AE61" s="52"/>
      <c r="AF61" s="53"/>
      <c r="AG61" s="53"/>
      <c r="AH61" s="53"/>
      <c r="AI61" s="53"/>
    </row>
    <row r="62" spans="1:35" s="54" customFormat="1" ht="16.149999999999999" x14ac:dyDescent="0.3">
      <c r="A62" s="34"/>
      <c r="B62" s="55">
        <v>223</v>
      </c>
      <c r="C62" s="56">
        <v>5</v>
      </c>
      <c r="D62" s="57" t="s">
        <v>73</v>
      </c>
      <c r="E62" s="267">
        <v>2761</v>
      </c>
      <c r="F62" s="61">
        <v>36</v>
      </c>
      <c r="G62" s="61">
        <v>0</v>
      </c>
      <c r="H62" s="61">
        <v>6196</v>
      </c>
      <c r="I62" s="39">
        <v>6196</v>
      </c>
      <c r="J62" s="62"/>
      <c r="K62" s="41">
        <f t="shared" si="29"/>
        <v>2290.71</v>
      </c>
      <c r="L62" s="42">
        <f t="shared" si="30"/>
        <v>369.70787604906388</v>
      </c>
      <c r="M62" s="63"/>
      <c r="N62" s="44">
        <f>[1]calcs!N50+[1]calcs!O50+[1]calcs!P50+[1]calcs!Q50+[1]calcs!R50+[1]calcs!S50</f>
        <v>481.46</v>
      </c>
      <c r="O62" s="42">
        <f t="shared" si="31"/>
        <v>77.70497094899936</v>
      </c>
      <c r="P62" s="69"/>
      <c r="Q62" s="46">
        <f>[1]calcs!G50</f>
        <v>1809.25</v>
      </c>
      <c r="R62" s="42">
        <f t="shared" si="32"/>
        <v>292.00290510006454</v>
      </c>
      <c r="S62" s="70"/>
      <c r="T62" s="48">
        <f>[1]calcs!T50</f>
        <v>1.4903676152808519E-2</v>
      </c>
      <c r="U62" s="48">
        <f>[1]calcs!U50</f>
        <v>0</v>
      </c>
      <c r="V62" s="48">
        <f>[1]calcs!V50</f>
        <v>1.9644564349044621E-3</v>
      </c>
      <c r="W62" s="48">
        <f>[1]calcs!W50</f>
        <v>0.18103557412330673</v>
      </c>
      <c r="X62" s="48">
        <f>[1]calcs!X50</f>
        <v>0</v>
      </c>
      <c r="Y62" s="48">
        <f>[1]calcs!Y50</f>
        <v>1.2275669988780772E-2</v>
      </c>
      <c r="Z62" s="49">
        <f t="shared" si="33"/>
        <v>0.2101793766998005</v>
      </c>
      <c r="AA62" s="50">
        <f>[1]calcs!H50</f>
        <v>0</v>
      </c>
      <c r="AB62" s="50">
        <f>[1]calcs!I50</f>
        <v>3.5840416290145853E-3</v>
      </c>
      <c r="AC62" s="50">
        <f>[1]calcs!J50</f>
        <v>0.78623658167118493</v>
      </c>
      <c r="AD62" s="51">
        <f>[1]calcs!K50</f>
        <v>0.78982062330019953</v>
      </c>
      <c r="AE62" s="52"/>
      <c r="AF62" s="53"/>
      <c r="AG62" s="53"/>
      <c r="AH62" s="53"/>
      <c r="AI62" s="53"/>
    </row>
    <row r="63" spans="1:35" s="54" customFormat="1" ht="16.149999999999999" x14ac:dyDescent="0.3">
      <c r="A63" s="86"/>
      <c r="B63" s="55">
        <v>885</v>
      </c>
      <c r="C63" s="87">
        <v>5</v>
      </c>
      <c r="D63" s="88" t="s">
        <v>214</v>
      </c>
      <c r="E63" s="267">
        <v>1596</v>
      </c>
      <c r="F63" s="89">
        <v>1421</v>
      </c>
      <c r="G63" s="89">
        <v>0</v>
      </c>
      <c r="H63" s="89">
        <v>5859</v>
      </c>
      <c r="I63" s="39">
        <v>5859</v>
      </c>
      <c r="J63" s="70"/>
      <c r="K63" s="90">
        <f t="shared" si="29"/>
        <v>2270.50902</v>
      </c>
      <c r="L63" s="91">
        <f t="shared" si="30"/>
        <v>387.52500768049157</v>
      </c>
      <c r="M63" s="79"/>
      <c r="N63" s="44">
        <f>[1]calcs!N190+[1]calcs!O190+[1]calcs!P190+[1]calcs!Q190+[1]calcs!R190+[1]calcs!S190</f>
        <v>1138.402167</v>
      </c>
      <c r="O63" s="91">
        <f t="shared" si="31"/>
        <v>194.29973835125446</v>
      </c>
      <c r="P63" s="78">
        <v>2</v>
      </c>
      <c r="Q63" s="46">
        <f>[1]calcs!G190</f>
        <v>1132.106853</v>
      </c>
      <c r="R63" s="91">
        <f t="shared" si="32"/>
        <v>193.22526932923705</v>
      </c>
      <c r="S63" s="65"/>
      <c r="T63" s="48">
        <f>[1]calcs!T190</f>
        <v>1.4217076310051391E-2</v>
      </c>
      <c r="U63" s="48">
        <f>[1]calcs!U190</f>
        <v>0</v>
      </c>
      <c r="V63" s="48">
        <f>[1]calcs!V190</f>
        <v>9.8823654970549291E-2</v>
      </c>
      <c r="W63" s="48">
        <f>[1]calcs!W190</f>
        <v>0.27131801484761331</v>
      </c>
      <c r="X63" s="48">
        <f>[1]calcs!X190</f>
        <v>0.11349532846163282</v>
      </c>
      <c r="Y63" s="48">
        <f>[1]calcs!Y190</f>
        <v>3.5322475838479601E-3</v>
      </c>
      <c r="Z63" s="49">
        <f t="shared" si="33"/>
        <v>0.50138632217369472</v>
      </c>
      <c r="AA63" s="50">
        <f>[1]calcs!H190</f>
        <v>0</v>
      </c>
      <c r="AB63" s="50">
        <f>[1]calcs!I190</f>
        <v>8.2800816179977115E-4</v>
      </c>
      <c r="AC63" s="50">
        <f>[1]calcs!J190</f>
        <v>0.49778566966450544</v>
      </c>
      <c r="AD63" s="51">
        <f>[1]calcs!K190</f>
        <v>0.49861367782630522</v>
      </c>
      <c r="AE63" s="93"/>
      <c r="AF63" s="94"/>
      <c r="AG63" s="94"/>
      <c r="AH63" s="94"/>
      <c r="AI63" s="53"/>
    </row>
    <row r="64" spans="1:35" s="54" customFormat="1" x14ac:dyDescent="0.25">
      <c r="A64" s="86"/>
      <c r="B64" s="60">
        <v>696</v>
      </c>
      <c r="C64" s="87">
        <v>5</v>
      </c>
      <c r="D64" s="88" t="s">
        <v>172</v>
      </c>
      <c r="E64" s="267">
        <v>1815</v>
      </c>
      <c r="F64" s="89">
        <v>680</v>
      </c>
      <c r="G64" s="89">
        <v>0</v>
      </c>
      <c r="H64" s="89">
        <v>5528</v>
      </c>
      <c r="I64" s="39">
        <v>5528</v>
      </c>
      <c r="J64" s="70"/>
      <c r="K64" s="90">
        <f>N64+Q64</f>
        <v>2185.2199159676038</v>
      </c>
      <c r="L64" s="91">
        <f>K64*1000/I64</f>
        <v>395.30027423437116</v>
      </c>
      <c r="M64" s="65"/>
      <c r="N64" s="44">
        <f>[1]calcs!N148+[1]calcs!O148+[1]calcs!P148+[1]calcs!Q148+[1]calcs!R148+[1]calcs!S148</f>
        <v>870.89</v>
      </c>
      <c r="O64" s="91">
        <f>N64*1000/I64</f>
        <v>157.5416063675832</v>
      </c>
      <c r="P64" s="78"/>
      <c r="Q64" s="46">
        <f>[1]calcs!G148</f>
        <v>1314.3299159676039</v>
      </c>
      <c r="R64" s="91">
        <f>Q64*1000/I64</f>
        <v>237.75866786678796</v>
      </c>
      <c r="S64" s="65">
        <v>7</v>
      </c>
      <c r="T64" s="48">
        <f>[1]calcs!T148</f>
        <v>1.3939100489349363E-2</v>
      </c>
      <c r="U64" s="48">
        <f>[1]calcs!U148</f>
        <v>0</v>
      </c>
      <c r="V64" s="48">
        <f>[1]calcs!V148</f>
        <v>1.0342208504901366E-2</v>
      </c>
      <c r="W64" s="48">
        <f>[1]calcs!W148</f>
        <v>0.17782191950595455</v>
      </c>
      <c r="X64" s="48">
        <f>[1]calcs!X148</f>
        <v>0.19643331861632352</v>
      </c>
      <c r="Y64" s="48">
        <f>[1]calcs!Y148</f>
        <v>0</v>
      </c>
      <c r="Z64" s="49">
        <f>N64/K64</f>
        <v>0.39853654711652875</v>
      </c>
      <c r="AA64" s="50">
        <f>[1]calcs!H148</f>
        <v>0</v>
      </c>
      <c r="AB64" s="50">
        <f>[1]calcs!I148</f>
        <v>0</v>
      </c>
      <c r="AC64" s="50">
        <f>[1]calcs!J148</f>
        <v>0.60146345288347125</v>
      </c>
      <c r="AD64" s="51">
        <f>[1]calcs!K148</f>
        <v>0.60146345288347125</v>
      </c>
      <c r="AE64" s="93"/>
      <c r="AF64" s="94"/>
      <c r="AG64" s="94"/>
      <c r="AH64" s="94"/>
      <c r="AI64" s="53"/>
    </row>
    <row r="65" spans="1:35" s="54" customFormat="1" x14ac:dyDescent="0.25">
      <c r="A65" s="34"/>
      <c r="B65" s="60">
        <v>224</v>
      </c>
      <c r="C65" s="56">
        <v>5</v>
      </c>
      <c r="D65" s="57" t="s">
        <v>74</v>
      </c>
      <c r="E65" s="267">
        <v>1917</v>
      </c>
      <c r="F65" s="61">
        <v>356</v>
      </c>
      <c r="G65" s="61">
        <v>0</v>
      </c>
      <c r="H65" s="61">
        <v>4200</v>
      </c>
      <c r="I65" s="39">
        <v>4200</v>
      </c>
      <c r="J65" s="62"/>
      <c r="K65" s="41">
        <f t="shared" si="29"/>
        <v>1475.13</v>
      </c>
      <c r="L65" s="42">
        <f t="shared" si="30"/>
        <v>351.22142857142859</v>
      </c>
      <c r="M65" s="63"/>
      <c r="N65" s="44">
        <f>[1]calcs!N51+[1]calcs!O51+[1]calcs!P51+[1]calcs!Q51+[1]calcs!R51+[1]calcs!S51</f>
        <v>575.67000000000007</v>
      </c>
      <c r="O65" s="42">
        <f t="shared" si="31"/>
        <v>137.06428571428575</v>
      </c>
      <c r="P65" s="59"/>
      <c r="Q65" s="46">
        <f>[1]calcs!G51</f>
        <v>899.46</v>
      </c>
      <c r="R65" s="42">
        <f t="shared" si="32"/>
        <v>214.15714285714284</v>
      </c>
      <c r="S65" s="65"/>
      <c r="T65" s="48">
        <f>[1]calcs!T51</f>
        <v>1.5686753031936167E-2</v>
      </c>
      <c r="U65" s="48">
        <f>[1]calcs!U51</f>
        <v>0</v>
      </c>
      <c r="V65" s="48">
        <f>[1]calcs!V51</f>
        <v>0.11314257048531315</v>
      </c>
      <c r="W65" s="48">
        <f>[1]calcs!W51</f>
        <v>0.26142102729928884</v>
      </c>
      <c r="X65" s="48">
        <f>[1]calcs!X51</f>
        <v>0</v>
      </c>
      <c r="Y65" s="48">
        <f>[1]calcs!Y51</f>
        <v>0</v>
      </c>
      <c r="Z65" s="49">
        <f t="shared" si="33"/>
        <v>0.39025035081653825</v>
      </c>
      <c r="AA65" s="50">
        <f>[1]calcs!H51</f>
        <v>0</v>
      </c>
      <c r="AB65" s="50">
        <f>[1]calcs!I51</f>
        <v>0</v>
      </c>
      <c r="AC65" s="50">
        <f>[1]calcs!J51</f>
        <v>0.60974964918346175</v>
      </c>
      <c r="AD65" s="51">
        <f>[1]calcs!K51</f>
        <v>0.60974964918346175</v>
      </c>
      <c r="AE65" s="52"/>
      <c r="AF65" s="53"/>
      <c r="AG65" s="53"/>
      <c r="AH65" s="53"/>
      <c r="AI65" s="53"/>
    </row>
    <row r="66" spans="1:35" s="54" customFormat="1" x14ac:dyDescent="0.25">
      <c r="A66" s="86"/>
      <c r="B66" s="60">
        <v>565</v>
      </c>
      <c r="C66" s="87">
        <v>5</v>
      </c>
      <c r="D66" s="88" t="s">
        <v>149</v>
      </c>
      <c r="E66" s="267">
        <v>2754</v>
      </c>
      <c r="F66" s="89">
        <v>890</v>
      </c>
      <c r="G66" s="89">
        <v>0</v>
      </c>
      <c r="H66" s="89">
        <v>8218</v>
      </c>
      <c r="I66" s="39">
        <v>8218</v>
      </c>
      <c r="J66" s="77"/>
      <c r="K66" s="90">
        <f t="shared" si="29"/>
        <v>2531.4399999999996</v>
      </c>
      <c r="L66" s="91">
        <f t="shared" si="30"/>
        <v>308.03601849598437</v>
      </c>
      <c r="M66" s="75"/>
      <c r="N66" s="44">
        <f>[1]calcs!N125+[1]calcs!O125+[1]calcs!P125+[1]calcs!Q125+[1]calcs!R125+[1]calcs!S125</f>
        <v>792.07999999999993</v>
      </c>
      <c r="O66" s="91">
        <f t="shared" si="31"/>
        <v>96.383548308590889</v>
      </c>
      <c r="P66" s="110"/>
      <c r="Q66" s="46">
        <f>[1]calcs!G125</f>
        <v>1739.36</v>
      </c>
      <c r="R66" s="91">
        <f t="shared" si="32"/>
        <v>211.65247018739353</v>
      </c>
      <c r="S66" s="70"/>
      <c r="T66" s="48">
        <f>[1]calcs!T125</f>
        <v>1.7887052428657207E-2</v>
      </c>
      <c r="U66" s="48">
        <f>[1]calcs!U125</f>
        <v>0</v>
      </c>
      <c r="V66" s="48">
        <f>[1]calcs!V125</f>
        <v>8.967228138924881E-4</v>
      </c>
      <c r="W66" s="48">
        <f>[1]calcs!W125</f>
        <v>0.28038981765319343</v>
      </c>
      <c r="X66" s="48">
        <f>[1]calcs!X125</f>
        <v>1.1392725089277248E-2</v>
      </c>
      <c r="Y66" s="48">
        <f>[1]calcs!Y125</f>
        <v>2.3306892519672599E-3</v>
      </c>
      <c r="Z66" s="49">
        <f t="shared" si="33"/>
        <v>0.31289700723698766</v>
      </c>
      <c r="AA66" s="50">
        <f>[1]calcs!H125</f>
        <v>0</v>
      </c>
      <c r="AB66" s="50">
        <f>[1]calcs!I125</f>
        <v>7.7821319091110196E-4</v>
      </c>
      <c r="AC66" s="50">
        <f>[1]calcs!J125</f>
        <v>0.68632477957210114</v>
      </c>
      <c r="AD66" s="51">
        <f>[1]calcs!K125</f>
        <v>0.68710299276301234</v>
      </c>
      <c r="AE66" s="93"/>
      <c r="AF66" s="94"/>
      <c r="AG66" s="94"/>
      <c r="AH66" s="94"/>
      <c r="AI66" s="53"/>
    </row>
    <row r="67" spans="1:35" s="54" customFormat="1" x14ac:dyDescent="0.25">
      <c r="A67" s="34"/>
      <c r="B67" s="60">
        <v>909</v>
      </c>
      <c r="C67" s="56">
        <v>5</v>
      </c>
      <c r="D67" s="57" t="s">
        <v>224</v>
      </c>
      <c r="E67" s="267">
        <v>2534</v>
      </c>
      <c r="F67" s="61">
        <v>1878</v>
      </c>
      <c r="G67" s="61">
        <v>0</v>
      </c>
      <c r="H67" s="61">
        <v>8978</v>
      </c>
      <c r="I67" s="39">
        <v>8978</v>
      </c>
      <c r="J67" s="62"/>
      <c r="K67" s="41">
        <f t="shared" si="29"/>
        <v>4140.47</v>
      </c>
      <c r="L67" s="42">
        <f t="shared" si="30"/>
        <v>461.17955001113842</v>
      </c>
      <c r="M67" s="63">
        <v>1</v>
      </c>
      <c r="N67" s="44">
        <f>[1]calcs!N200+[1]calcs!O200+[1]calcs!P200+[1]calcs!Q200+[1]calcs!R200+[1]calcs!S200</f>
        <v>1509.07</v>
      </c>
      <c r="O67" s="42">
        <f t="shared" si="31"/>
        <v>168.08531967030518</v>
      </c>
      <c r="P67" s="66"/>
      <c r="Q67" s="46">
        <f>[1]calcs!G200</f>
        <v>2631.4</v>
      </c>
      <c r="R67" s="42">
        <f t="shared" si="32"/>
        <v>293.09423034083312</v>
      </c>
      <c r="S67" s="65"/>
      <c r="T67" s="48">
        <f>[1]calcs!T200</f>
        <v>1.1947918956060543E-2</v>
      </c>
      <c r="U67" s="48">
        <f>[1]calcs!U200</f>
        <v>0</v>
      </c>
      <c r="V67" s="48">
        <f>[1]calcs!V200</f>
        <v>5.3249993358241932E-2</v>
      </c>
      <c r="W67" s="48">
        <f>[1]calcs!W200</f>
        <v>0.16178356563385315</v>
      </c>
      <c r="X67" s="48">
        <f>[1]calcs!X200</f>
        <v>0.1346707016353216</v>
      </c>
      <c r="Y67" s="48">
        <f>[1]calcs!Y200</f>
        <v>2.8161054179839484E-3</v>
      </c>
      <c r="Z67" s="49">
        <f t="shared" si="33"/>
        <v>0.36446828500146117</v>
      </c>
      <c r="AA67" s="50">
        <f>[1]calcs!H200</f>
        <v>0</v>
      </c>
      <c r="AB67" s="50">
        <f>[1]calcs!I200</f>
        <v>6.6176062137873238E-4</v>
      </c>
      <c r="AC67" s="50">
        <f>[1]calcs!J200</f>
        <v>0.6348699543771601</v>
      </c>
      <c r="AD67" s="51">
        <f>[1]calcs!K200</f>
        <v>0.63553171499853878</v>
      </c>
      <c r="AE67" s="52"/>
      <c r="AF67" s="53"/>
      <c r="AG67" s="53"/>
      <c r="AH67" s="53"/>
      <c r="AI67" s="53"/>
    </row>
    <row r="68" spans="1:35" s="54" customFormat="1" x14ac:dyDescent="0.25">
      <c r="A68" s="34"/>
      <c r="B68" s="60">
        <v>233</v>
      </c>
      <c r="C68" s="56">
        <v>5</v>
      </c>
      <c r="D68" s="57" t="s">
        <v>78</v>
      </c>
      <c r="E68" s="267">
        <v>13089</v>
      </c>
      <c r="F68" s="61">
        <v>3353</v>
      </c>
      <c r="G68" s="61">
        <v>0</v>
      </c>
      <c r="H68" s="61">
        <v>37905</v>
      </c>
      <c r="I68" s="39">
        <v>37905</v>
      </c>
      <c r="J68" s="62"/>
      <c r="K68" s="41">
        <f t="shared" si="29"/>
        <v>13809.40693039717</v>
      </c>
      <c r="L68" s="42">
        <f t="shared" si="30"/>
        <v>364.31623612708535</v>
      </c>
      <c r="M68" s="67"/>
      <c r="N68" s="44">
        <f>[1]calcs!N55+[1]calcs!O55+[1]calcs!P55+[1]calcs!Q55+[1]calcs!R55+[1]calcs!S55</f>
        <v>5988.66</v>
      </c>
      <c r="O68" s="42">
        <f t="shared" si="31"/>
        <v>157.99129402453502</v>
      </c>
      <c r="P68" s="59"/>
      <c r="Q68" s="46">
        <f>[1]calcs!G55</f>
        <v>7820.7469303971693</v>
      </c>
      <c r="R68" s="42">
        <f t="shared" si="32"/>
        <v>206.32494210255032</v>
      </c>
      <c r="S68" s="70">
        <v>5</v>
      </c>
      <c r="T68" s="48">
        <f>[1]calcs!T55</f>
        <v>1.5124472835995502E-2</v>
      </c>
      <c r="U68" s="48">
        <f>[1]calcs!U55</f>
        <v>0</v>
      </c>
      <c r="V68" s="48">
        <f>[1]calcs!V55</f>
        <v>2.5124178159765576E-2</v>
      </c>
      <c r="W68" s="48">
        <f>[1]calcs!W55</f>
        <v>0.17377647078512018</v>
      </c>
      <c r="X68" s="48">
        <f>[1]calcs!X55</f>
        <v>0.21933961503681207</v>
      </c>
      <c r="Y68" s="48">
        <f>[1]calcs!Y55</f>
        <v>3.0051978487686171E-4</v>
      </c>
      <c r="Z68" s="49">
        <f t="shared" si="33"/>
        <v>0.43366525660257016</v>
      </c>
      <c r="AA68" s="50">
        <f>[1]calcs!H55</f>
        <v>0</v>
      </c>
      <c r="AB68" s="50">
        <f>[1]calcs!I55</f>
        <v>3.0051978487686171E-4</v>
      </c>
      <c r="AC68" s="50">
        <f>[1]calcs!J55</f>
        <v>0.56603422361255296</v>
      </c>
      <c r="AD68" s="51">
        <f>[1]calcs!K55</f>
        <v>0.56633474339742973</v>
      </c>
      <c r="AE68" s="52"/>
      <c r="AF68" s="53"/>
      <c r="AG68" s="53"/>
      <c r="AH68" s="53"/>
      <c r="AI68" s="53"/>
    </row>
    <row r="69" spans="1:35" s="54" customFormat="1" x14ac:dyDescent="0.25">
      <c r="A69" s="34"/>
      <c r="B69" s="60">
        <v>8</v>
      </c>
      <c r="C69" s="56">
        <v>5</v>
      </c>
      <c r="D69" s="57" t="s">
        <v>29</v>
      </c>
      <c r="E69" s="267">
        <v>10313</v>
      </c>
      <c r="F69" s="61">
        <v>3485</v>
      </c>
      <c r="G69" s="61">
        <v>0</v>
      </c>
      <c r="H69" s="61">
        <v>30866</v>
      </c>
      <c r="I69" s="39">
        <v>30866</v>
      </c>
      <c r="J69" s="62"/>
      <c r="K69" s="41">
        <f t="shared" si="29"/>
        <v>11400.932765215599</v>
      </c>
      <c r="L69" s="42">
        <f t="shared" si="30"/>
        <v>369.3686504637983</v>
      </c>
      <c r="M69" s="63"/>
      <c r="N69" s="44">
        <f>[1]calcs!N6+[1]calcs!O6+[1]calcs!P6+[1]calcs!Q6+[1]calcs!R6+[1]calcs!S6</f>
        <v>5060.8100000000004</v>
      </c>
      <c r="O69" s="42">
        <f t="shared" si="31"/>
        <v>163.96066869694809</v>
      </c>
      <c r="P69" s="59"/>
      <c r="Q69" s="46">
        <f>[1]calcs!G6</f>
        <v>6340.1227652155976</v>
      </c>
      <c r="R69" s="42">
        <f t="shared" si="32"/>
        <v>205.40798176685018</v>
      </c>
      <c r="S69" s="64">
        <v>5</v>
      </c>
      <c r="T69" s="48">
        <f>[1]calcs!T6</f>
        <v>1.4917200504759214E-2</v>
      </c>
      <c r="U69" s="48">
        <f>[1]calcs!U6</f>
        <v>0</v>
      </c>
      <c r="V69" s="48">
        <f>[1]calcs!V6</f>
        <v>4.8529362587600267E-2</v>
      </c>
      <c r="W69" s="48">
        <f>[1]calcs!W6</f>
        <v>0.28387589565254284</v>
      </c>
      <c r="X69" s="48">
        <f>[1]calcs!X6</f>
        <v>9.2810827130598392E-2</v>
      </c>
      <c r="Y69" s="48">
        <f>[1]calcs!Y6</f>
        <v>3.7610957702362271E-3</v>
      </c>
      <c r="Z69" s="49">
        <f t="shared" si="33"/>
        <v>0.44389438164573697</v>
      </c>
      <c r="AA69" s="50">
        <f>[1]calcs!H6</f>
        <v>0</v>
      </c>
      <c r="AB69" s="50">
        <f>[1]calcs!I6</f>
        <v>1.0604395490241602E-3</v>
      </c>
      <c r="AC69" s="50">
        <f>[1]calcs!J6</f>
        <v>0.55504517880523874</v>
      </c>
      <c r="AD69" s="51">
        <f>[1]calcs!K6</f>
        <v>0.55610561835426298</v>
      </c>
      <c r="AE69" s="52"/>
      <c r="AF69" s="53"/>
      <c r="AG69" s="53"/>
      <c r="AH69" s="53"/>
      <c r="AI69" s="53"/>
    </row>
    <row r="70" spans="1:35" s="54" customFormat="1" ht="18" thickBot="1" x14ac:dyDescent="0.3">
      <c r="A70" s="34"/>
      <c r="B70" s="55">
        <v>923</v>
      </c>
      <c r="C70" s="56">
        <v>5</v>
      </c>
      <c r="D70" s="57" t="s">
        <v>228</v>
      </c>
      <c r="E70" s="267">
        <v>509</v>
      </c>
      <c r="F70" s="61">
        <v>15</v>
      </c>
      <c r="G70" s="61">
        <v>0</v>
      </c>
      <c r="H70" s="61">
        <v>857</v>
      </c>
      <c r="I70" s="39">
        <v>857</v>
      </c>
      <c r="J70" s="62"/>
      <c r="K70" s="41">
        <f>N70+Q70</f>
        <v>293.84759640399886</v>
      </c>
      <c r="L70" s="42">
        <f>K70*1000/I70</f>
        <v>342.87934236172561</v>
      </c>
      <c r="M70" s="63"/>
      <c r="N70" s="44">
        <f>[1]calcs!N204+[1]calcs!O204+[1]calcs!P204+[1]calcs!Q204+[1]calcs!R204+[1]calcs!S204</f>
        <v>75.75</v>
      </c>
      <c r="O70" s="42">
        <f>N70*1000/I70</f>
        <v>88.389731621936988</v>
      </c>
      <c r="P70" s="59"/>
      <c r="Q70" s="46">
        <f>[1]calcs!G204</f>
        <v>218.09759640399884</v>
      </c>
      <c r="R70" s="42">
        <f>Q70*1000/I70</f>
        <v>254.48961073978862</v>
      </c>
      <c r="S70" s="64">
        <v>7</v>
      </c>
      <c r="T70" s="48">
        <f>[1]calcs!T204</f>
        <v>1.6062748369432524E-2</v>
      </c>
      <c r="U70" s="48">
        <f>[1]calcs!U204</f>
        <v>0</v>
      </c>
      <c r="V70" s="48">
        <f>[1]calcs!V204</f>
        <v>0</v>
      </c>
      <c r="W70" s="48">
        <f>[1]calcs!W204</f>
        <v>0.24172394421203228</v>
      </c>
      <c r="X70" s="48">
        <f>[1]calcs!X204</f>
        <v>0</v>
      </c>
      <c r="Y70" s="48">
        <f>[1]calcs!Y204</f>
        <v>0</v>
      </c>
      <c r="Z70" s="49">
        <f>N70/K70</f>
        <v>0.2577866925814648</v>
      </c>
      <c r="AA70" s="50">
        <f>[1]calcs!H204</f>
        <v>0</v>
      </c>
      <c r="AB70" s="50">
        <f>[1]calcs!I204</f>
        <v>0</v>
      </c>
      <c r="AC70" s="50">
        <f>[1]calcs!J204</f>
        <v>0.74221330741853508</v>
      </c>
      <c r="AD70" s="51">
        <f>[1]calcs!K204</f>
        <v>0.74221330741853508</v>
      </c>
      <c r="AE70" s="52"/>
      <c r="AF70" s="53"/>
      <c r="AG70" s="53"/>
      <c r="AH70" s="53"/>
      <c r="AI70" s="53"/>
    </row>
    <row r="71" spans="1:35" s="233" customFormat="1" x14ac:dyDescent="0.25">
      <c r="A71" s="223"/>
      <c r="B71" s="224"/>
      <c r="C71" s="225"/>
      <c r="D71" s="222" t="s">
        <v>272</v>
      </c>
      <c r="E71" s="226">
        <f>SUM(E50:E70)</f>
        <v>97592</v>
      </c>
      <c r="F71" s="226">
        <f t="shared" ref="F71:Q71" si="34">SUM(F50:F70)</f>
        <v>27064</v>
      </c>
      <c r="G71" s="226">
        <f t="shared" si="34"/>
        <v>315</v>
      </c>
      <c r="H71" s="226">
        <f t="shared" si="34"/>
        <v>276350</v>
      </c>
      <c r="I71" s="226">
        <f t="shared" si="34"/>
        <v>276481.25</v>
      </c>
      <c r="J71" s="226"/>
      <c r="K71" s="226">
        <f t="shared" si="34"/>
        <v>106770.61386715953</v>
      </c>
      <c r="L71" s="227">
        <f>K71*1000/I71</f>
        <v>386.17668962057837</v>
      </c>
      <c r="M71" s="226">
        <f t="shared" si="34"/>
        <v>3</v>
      </c>
      <c r="N71" s="226">
        <f t="shared" si="34"/>
        <v>44766.462404000005</v>
      </c>
      <c r="O71" s="227">
        <f>N71*1000/I71</f>
        <v>161.91500293057851</v>
      </c>
      <c r="P71" s="226">
        <f t="shared" si="34"/>
        <v>6</v>
      </c>
      <c r="Q71" s="226">
        <f t="shared" si="34"/>
        <v>62004.151463159491</v>
      </c>
      <c r="R71" s="227">
        <f>Q71*1000/I71</f>
        <v>224.26168668999975</v>
      </c>
      <c r="S71" s="239"/>
      <c r="T71" s="229"/>
      <c r="U71" s="229"/>
      <c r="V71" s="229"/>
      <c r="W71" s="229"/>
      <c r="X71" s="229"/>
      <c r="Y71" s="218" t="s">
        <v>271</v>
      </c>
      <c r="Z71" s="219">
        <f>SUM(N50:N70)/SUM(K50:K70)</f>
        <v>0.41927699750510905</v>
      </c>
      <c r="AA71" s="230"/>
      <c r="AB71" s="230"/>
      <c r="AC71" s="230"/>
      <c r="AD71" s="51"/>
      <c r="AE71" s="231"/>
      <c r="AF71" s="232"/>
      <c r="AG71" s="232"/>
      <c r="AH71" s="232"/>
      <c r="AI71" s="232"/>
    </row>
    <row r="72" spans="1:35" s="54" customFormat="1" ht="15.75" thickBot="1" x14ac:dyDescent="0.3">
      <c r="A72" s="34"/>
      <c r="B72" s="214"/>
      <c r="C72" s="213"/>
      <c r="D72" s="319" t="s">
        <v>267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1"/>
      <c r="AE72" s="52"/>
      <c r="AF72" s="53"/>
      <c r="AG72" s="53"/>
      <c r="AH72" s="53"/>
      <c r="AI72" s="53"/>
    </row>
    <row r="73" spans="1:35" s="54" customFormat="1" x14ac:dyDescent="0.25">
      <c r="A73" s="86"/>
      <c r="B73" s="60">
        <v>710</v>
      </c>
      <c r="C73" s="87">
        <v>6</v>
      </c>
      <c r="D73" s="88" t="s">
        <v>175</v>
      </c>
      <c r="E73" s="267">
        <v>1583</v>
      </c>
      <c r="F73" s="89">
        <v>75</v>
      </c>
      <c r="G73" s="89">
        <v>0</v>
      </c>
      <c r="H73" s="89">
        <v>2805</v>
      </c>
      <c r="I73" s="39">
        <v>2805</v>
      </c>
      <c r="J73" s="70"/>
      <c r="K73" s="90">
        <f t="shared" ref="K73:K106" si="35">N73+Q73</f>
        <v>840.38</v>
      </c>
      <c r="L73" s="91">
        <f t="shared" ref="L73:L107" si="36">K73*1000/I73</f>
        <v>299.60071301247774</v>
      </c>
      <c r="M73" s="65"/>
      <c r="N73" s="44">
        <f>[1]calcs!N151+[1]calcs!O151+[1]calcs!P151+[1]calcs!Q151+[1]calcs!R151+[1]calcs!S151</f>
        <v>70.38</v>
      </c>
      <c r="O73" s="91">
        <f t="shared" ref="O73:O107" si="37">N73*1000/I73</f>
        <v>25.09090909090909</v>
      </c>
      <c r="P73" s="78"/>
      <c r="Q73" s="46">
        <f>[1]calcs!G151</f>
        <v>770</v>
      </c>
      <c r="R73" s="91">
        <f t="shared" ref="R73:R107" si="38">Q73*1000/I73</f>
        <v>274.50980392156862</v>
      </c>
      <c r="S73" s="68"/>
      <c r="T73" s="48">
        <f>[1]calcs!T151</f>
        <v>1.8396439705847357E-2</v>
      </c>
      <c r="U73" s="48">
        <f>[1]calcs!U151</f>
        <v>0</v>
      </c>
      <c r="V73" s="48">
        <f>[1]calcs!V151</f>
        <v>4.1647825983483662E-2</v>
      </c>
      <c r="W73" s="48">
        <f>[1]calcs!W151</f>
        <v>2.3703562674028417E-2</v>
      </c>
      <c r="X73" s="48">
        <f>[1]calcs!X151</f>
        <v>0</v>
      </c>
      <c r="Y73" s="48">
        <f>[1]calcs!Y151</f>
        <v>0</v>
      </c>
      <c r="Z73" s="49">
        <f t="shared" ref="Z73:Z106" si="39">N73/K73</f>
        <v>8.3747828363359422E-2</v>
      </c>
      <c r="AA73" s="50">
        <f>[1]calcs!H151</f>
        <v>0</v>
      </c>
      <c r="AB73" s="50">
        <f>[1]calcs!I151</f>
        <v>0</v>
      </c>
      <c r="AC73" s="50">
        <f>[1]calcs!J151</f>
        <v>0.91625217163664052</v>
      </c>
      <c r="AD73" s="51">
        <f>[1]calcs!K151</f>
        <v>0.91625217163664052</v>
      </c>
      <c r="AE73" s="93"/>
      <c r="AF73" s="94"/>
      <c r="AG73" s="94"/>
      <c r="AH73" s="94"/>
      <c r="AI73" s="53"/>
    </row>
    <row r="74" spans="1:35" s="54" customFormat="1" x14ac:dyDescent="0.25">
      <c r="A74" s="86"/>
      <c r="B74" s="60">
        <v>618</v>
      </c>
      <c r="C74" s="87">
        <v>6</v>
      </c>
      <c r="D74" s="88" t="s">
        <v>162</v>
      </c>
      <c r="E74" s="267">
        <v>351</v>
      </c>
      <c r="F74" s="89">
        <v>2</v>
      </c>
      <c r="G74" s="89">
        <v>91</v>
      </c>
      <c r="H74" s="89">
        <v>525</v>
      </c>
      <c r="I74" s="39">
        <v>562.91666666666663</v>
      </c>
      <c r="J74" s="70"/>
      <c r="K74" s="90">
        <f t="shared" si="35"/>
        <v>236.86</v>
      </c>
      <c r="L74" s="91">
        <f t="shared" si="36"/>
        <v>420.77276091783864</v>
      </c>
      <c r="M74" s="65"/>
      <c r="N74" s="44">
        <f>[1]calcs!N138+[1]calcs!O138+[1]calcs!P138+[1]calcs!Q138+[1]calcs!R138+[1]calcs!S138</f>
        <v>20.170000000000002</v>
      </c>
      <c r="O74" s="91">
        <f t="shared" si="37"/>
        <v>35.831236121391562</v>
      </c>
      <c r="P74" s="78"/>
      <c r="Q74" s="46">
        <f>[1]calcs!G138</f>
        <v>216.69</v>
      </c>
      <c r="R74" s="91">
        <f t="shared" si="38"/>
        <v>384.94152479644708</v>
      </c>
      <c r="S74" s="64"/>
      <c r="T74" s="48">
        <f>[1]calcs!T138</f>
        <v>1.2201300346196065E-2</v>
      </c>
      <c r="U74" s="48">
        <f>[1]calcs!U138</f>
        <v>0</v>
      </c>
      <c r="V74" s="48">
        <f>[1]calcs!V138</f>
        <v>0</v>
      </c>
      <c r="W74" s="48">
        <f>[1]calcs!W138</f>
        <v>7.2954487883137714E-2</v>
      </c>
      <c r="X74" s="48">
        <f>[1]calcs!X138</f>
        <v>0</v>
      </c>
      <c r="Y74" s="48">
        <f>[1]calcs!Y138</f>
        <v>0</v>
      </c>
      <c r="Z74" s="49">
        <f t="shared" si="39"/>
        <v>8.5155788229333784E-2</v>
      </c>
      <c r="AA74" s="50">
        <f>[1]calcs!H138</f>
        <v>0</v>
      </c>
      <c r="AB74" s="50">
        <f>[1]calcs!I138</f>
        <v>0</v>
      </c>
      <c r="AC74" s="50">
        <f>[1]calcs!J138</f>
        <v>0.9148442117706661</v>
      </c>
      <c r="AD74" s="51">
        <f>[1]calcs!K138</f>
        <v>0.9148442117706661</v>
      </c>
      <c r="AE74" s="93"/>
      <c r="AF74" s="94"/>
      <c r="AG74" s="94"/>
      <c r="AH74" s="94"/>
      <c r="AI74" s="53"/>
    </row>
    <row r="75" spans="1:35" s="54" customFormat="1" x14ac:dyDescent="0.25">
      <c r="A75" s="34"/>
      <c r="B75" s="55">
        <v>986</v>
      </c>
      <c r="C75" s="56">
        <v>6</v>
      </c>
      <c r="D75" s="83" t="s">
        <v>248</v>
      </c>
      <c r="E75" s="267">
        <v>259</v>
      </c>
      <c r="F75" s="61">
        <v>4</v>
      </c>
      <c r="G75" s="61">
        <v>0</v>
      </c>
      <c r="H75" s="61">
        <v>690</v>
      </c>
      <c r="I75" s="39">
        <v>690</v>
      </c>
      <c r="J75" s="62"/>
      <c r="K75" s="41">
        <f t="shared" si="35"/>
        <v>146.48000000000002</v>
      </c>
      <c r="L75" s="42">
        <f t="shared" si="36"/>
        <v>212.28985507246381</v>
      </c>
      <c r="M75" s="63"/>
      <c r="N75" s="44">
        <f>[1]calcs!N224+[1]calcs!O224+[1]calcs!P224+[1]calcs!Q224+[1]calcs!R224+[1]calcs!S224</f>
        <v>24.17</v>
      </c>
      <c r="O75" s="42">
        <f t="shared" si="37"/>
        <v>35.028985507246375</v>
      </c>
      <c r="P75" s="59"/>
      <c r="Q75" s="46">
        <f>[1]calcs!G224</f>
        <v>122.31</v>
      </c>
      <c r="R75" s="42">
        <f t="shared" si="38"/>
        <v>177.2608695652174</v>
      </c>
      <c r="S75" s="77"/>
      <c r="T75" s="48">
        <f>[1]calcs!T224</f>
        <v>2.5942108137629705E-2</v>
      </c>
      <c r="U75" s="48">
        <f>[1]calcs!U224</f>
        <v>0</v>
      </c>
      <c r="V75" s="48">
        <f>[1]calcs!V224</f>
        <v>0</v>
      </c>
      <c r="W75" s="48">
        <f>[1]calcs!W224</f>
        <v>0.13906335335882031</v>
      </c>
      <c r="X75" s="48">
        <f>[1]calcs!X224</f>
        <v>0</v>
      </c>
      <c r="Y75" s="48">
        <f>[1]calcs!Y224</f>
        <v>0</v>
      </c>
      <c r="Z75" s="49">
        <f t="shared" si="39"/>
        <v>0.16500546149645001</v>
      </c>
      <c r="AA75" s="50">
        <f>[1]calcs!H224</f>
        <v>0</v>
      </c>
      <c r="AB75" s="50">
        <f>[1]calcs!I224</f>
        <v>0</v>
      </c>
      <c r="AC75" s="50">
        <f>[1]calcs!J224</f>
        <v>0.83499453850354988</v>
      </c>
      <c r="AD75" s="51">
        <f>[1]calcs!K224</f>
        <v>0.83499453850354988</v>
      </c>
      <c r="AE75" s="52"/>
      <c r="AF75" s="53"/>
      <c r="AG75" s="53"/>
      <c r="AH75" s="53"/>
      <c r="AI75" s="53"/>
    </row>
    <row r="76" spans="1:35" s="54" customFormat="1" x14ac:dyDescent="0.25">
      <c r="A76" s="86"/>
      <c r="B76" s="60">
        <v>620</v>
      </c>
      <c r="C76" s="87">
        <v>6</v>
      </c>
      <c r="D76" s="88" t="s">
        <v>163</v>
      </c>
      <c r="E76" s="267">
        <v>2417</v>
      </c>
      <c r="F76" s="89">
        <v>0</v>
      </c>
      <c r="G76" s="89">
        <v>400</v>
      </c>
      <c r="H76" s="89">
        <v>3651</v>
      </c>
      <c r="I76" s="39">
        <v>3817.6666666666665</v>
      </c>
      <c r="J76" s="70"/>
      <c r="K76" s="90">
        <f t="shared" si="35"/>
        <v>3113.5299999999997</v>
      </c>
      <c r="L76" s="91">
        <f t="shared" si="36"/>
        <v>815.55836898629173</v>
      </c>
      <c r="M76" s="65">
        <v>1</v>
      </c>
      <c r="N76" s="44">
        <f>[1]calcs!N139+[1]calcs!O139+[1]calcs!P139+[1]calcs!Q139+[1]calcs!R139+[1]calcs!S139</f>
        <v>304.58000000000004</v>
      </c>
      <c r="O76" s="91">
        <f t="shared" si="37"/>
        <v>79.781716580808535</v>
      </c>
      <c r="P76" s="78"/>
      <c r="Q76" s="46">
        <f>[1]calcs!G139</f>
        <v>2808.95</v>
      </c>
      <c r="R76" s="91">
        <f t="shared" si="38"/>
        <v>735.77665240548333</v>
      </c>
      <c r="S76" s="65"/>
      <c r="T76" s="48">
        <f>[1]calcs!T139</f>
        <v>6.4621185599624872E-3</v>
      </c>
      <c r="U76" s="48">
        <f>[1]calcs!U139</f>
        <v>0</v>
      </c>
      <c r="V76" s="48">
        <f>[1]calcs!V139</f>
        <v>1.3810690759363168E-2</v>
      </c>
      <c r="W76" s="48">
        <f>[1]calcs!W139</f>
        <v>7.7551846296647228E-2</v>
      </c>
      <c r="X76" s="48">
        <f>[1]calcs!X139</f>
        <v>0</v>
      </c>
      <c r="Y76" s="48">
        <f>[1]calcs!Y139</f>
        <v>0</v>
      </c>
      <c r="Z76" s="49">
        <f t="shared" si="39"/>
        <v>9.7824655615972894E-2</v>
      </c>
      <c r="AA76" s="50">
        <f>[1]calcs!H139</f>
        <v>0</v>
      </c>
      <c r="AB76" s="50">
        <f>[1]calcs!I139</f>
        <v>0</v>
      </c>
      <c r="AC76" s="50">
        <f>[1]calcs!J139</f>
        <v>0.90217534438402713</v>
      </c>
      <c r="AD76" s="51">
        <f>[1]calcs!K139</f>
        <v>0.90217534438402713</v>
      </c>
      <c r="AE76" s="93"/>
      <c r="AF76" s="94"/>
      <c r="AG76" s="94"/>
      <c r="AH76" s="94"/>
      <c r="AI76" s="53"/>
    </row>
    <row r="77" spans="1:35" s="54" customFormat="1" x14ac:dyDescent="0.25">
      <c r="A77" s="34"/>
      <c r="B77" s="60">
        <v>970</v>
      </c>
      <c r="C77" s="56">
        <v>6</v>
      </c>
      <c r="D77" s="57" t="s">
        <v>237</v>
      </c>
      <c r="E77" s="267">
        <v>1677</v>
      </c>
      <c r="F77" s="61">
        <v>0</v>
      </c>
      <c r="G77" s="61">
        <v>81</v>
      </c>
      <c r="H77" s="61">
        <v>3864</v>
      </c>
      <c r="I77" s="39">
        <v>3897.75</v>
      </c>
      <c r="J77" s="62"/>
      <c r="K77" s="41">
        <f t="shared" si="35"/>
        <v>1395.72</v>
      </c>
      <c r="L77" s="42">
        <f t="shared" si="36"/>
        <v>358.08350971714452</v>
      </c>
      <c r="M77" s="63"/>
      <c r="N77" s="44">
        <f>[1]calcs!N213+[1]calcs!O213+[1]calcs!P213+[1]calcs!Q213+[1]calcs!R213+[1]calcs!S213</f>
        <v>238.28</v>
      </c>
      <c r="O77" s="42">
        <f t="shared" si="37"/>
        <v>61.132704765569883</v>
      </c>
      <c r="P77" s="59"/>
      <c r="Q77" s="46">
        <f>[1]calcs!G213</f>
        <v>1157.44</v>
      </c>
      <c r="R77" s="42">
        <f t="shared" si="38"/>
        <v>296.95080495157464</v>
      </c>
      <c r="S77" s="77"/>
      <c r="T77" s="48">
        <f>[1]calcs!T213</f>
        <v>1.5253775828962828E-2</v>
      </c>
      <c r="U77" s="48">
        <f>[1]calcs!U213</f>
        <v>0</v>
      </c>
      <c r="V77" s="48">
        <f>[1]calcs!V213</f>
        <v>0</v>
      </c>
      <c r="W77" s="48">
        <f>[1]calcs!W213</f>
        <v>0.15546814547330409</v>
      </c>
      <c r="X77" s="48">
        <f>[1]calcs!X213</f>
        <v>0</v>
      </c>
      <c r="Y77" s="48">
        <f>[1]calcs!Y213</f>
        <v>0</v>
      </c>
      <c r="Z77" s="49">
        <f t="shared" si="39"/>
        <v>0.17072192130226693</v>
      </c>
      <c r="AA77" s="50">
        <f>[1]calcs!H213</f>
        <v>0</v>
      </c>
      <c r="AB77" s="50">
        <f>[1]calcs!I213</f>
        <v>0</v>
      </c>
      <c r="AC77" s="50">
        <f>[1]calcs!J213</f>
        <v>0.82927807869773307</v>
      </c>
      <c r="AD77" s="51">
        <f>[1]calcs!K213</f>
        <v>0.82927807869773307</v>
      </c>
      <c r="AE77" s="52"/>
      <c r="AF77" s="53"/>
      <c r="AG77" s="53"/>
      <c r="AH77" s="53"/>
      <c r="AI77" s="53"/>
    </row>
    <row r="78" spans="1:35" s="54" customFormat="1" x14ac:dyDescent="0.25">
      <c r="A78" s="86"/>
      <c r="B78" s="60">
        <v>622</v>
      </c>
      <c r="C78" s="87">
        <v>6</v>
      </c>
      <c r="D78" s="88" t="s">
        <v>164</v>
      </c>
      <c r="E78" s="267">
        <v>1541</v>
      </c>
      <c r="F78" s="89">
        <v>0</v>
      </c>
      <c r="G78" s="89">
        <v>660</v>
      </c>
      <c r="H78" s="89">
        <v>1958</v>
      </c>
      <c r="I78" s="39">
        <v>2233</v>
      </c>
      <c r="J78" s="70"/>
      <c r="K78" s="90">
        <f t="shared" si="35"/>
        <v>1427.6599999999999</v>
      </c>
      <c r="L78" s="91">
        <f t="shared" si="36"/>
        <v>639.34617107030886</v>
      </c>
      <c r="M78" s="75">
        <v>1</v>
      </c>
      <c r="N78" s="44">
        <f>[1]calcs!N140+[1]calcs!O140+[1]calcs!P140+[1]calcs!Q140+[1]calcs!R140+[1]calcs!S140</f>
        <v>170.09</v>
      </c>
      <c r="O78" s="91">
        <f t="shared" si="37"/>
        <v>76.171070309001337</v>
      </c>
      <c r="P78" s="78"/>
      <c r="Q78" s="46">
        <f>[1]calcs!G140</f>
        <v>1257.57</v>
      </c>
      <c r="R78" s="91">
        <f t="shared" si="38"/>
        <v>563.1751007613077</v>
      </c>
      <c r="S78" s="68"/>
      <c r="T78" s="48">
        <f>[1]calcs!T140</f>
        <v>7.5578218903660536E-3</v>
      </c>
      <c r="U78" s="48">
        <f>[1]calcs!U140</f>
        <v>0</v>
      </c>
      <c r="V78" s="48">
        <f>[1]calcs!V140</f>
        <v>7.0044688511270194E-3</v>
      </c>
      <c r="W78" s="48">
        <f>[1]calcs!W140</f>
        <v>0.10099743636440049</v>
      </c>
      <c r="X78" s="48">
        <f>[1]calcs!X140</f>
        <v>0</v>
      </c>
      <c r="Y78" s="48">
        <f>[1]calcs!Y140</f>
        <v>3.5792835829259071E-3</v>
      </c>
      <c r="Z78" s="49">
        <f t="shared" si="39"/>
        <v>0.11913901068881948</v>
      </c>
      <c r="AA78" s="50">
        <f>[1]calcs!H140</f>
        <v>0</v>
      </c>
      <c r="AB78" s="50">
        <f>[1]calcs!I140</f>
        <v>7.7049157362397221E-4</v>
      </c>
      <c r="AC78" s="50">
        <f>[1]calcs!J140</f>
        <v>0.88009049773755665</v>
      </c>
      <c r="AD78" s="51">
        <f>[1]calcs!K140</f>
        <v>0.88086098931118062</v>
      </c>
      <c r="AE78" s="93"/>
      <c r="AF78" s="94"/>
      <c r="AG78" s="94"/>
      <c r="AH78" s="94"/>
      <c r="AI78" s="53"/>
    </row>
    <row r="79" spans="1:35" s="80" customFormat="1" x14ac:dyDescent="0.25">
      <c r="A79" s="34"/>
      <c r="B79" s="60">
        <v>957</v>
      </c>
      <c r="C79" s="56">
        <v>6</v>
      </c>
      <c r="D79" s="57" t="s">
        <v>232</v>
      </c>
      <c r="E79" s="267">
        <v>623</v>
      </c>
      <c r="F79" s="61">
        <v>0</v>
      </c>
      <c r="G79" s="61">
        <v>110</v>
      </c>
      <c r="H79" s="61">
        <v>1205</v>
      </c>
      <c r="I79" s="39">
        <v>1250.8333333333333</v>
      </c>
      <c r="J79" s="62"/>
      <c r="K79" s="41">
        <f>N79+Q79</f>
        <v>430.11274426526865</v>
      </c>
      <c r="L79" s="42">
        <f>K79*1000/I79</f>
        <v>343.86095477569785</v>
      </c>
      <c r="M79" s="58"/>
      <c r="N79" s="44">
        <f>[1]calcs!N208+[1]calcs!O208+[1]calcs!P208+[1]calcs!Q208+[1]calcs!R208+[1]calcs!S208</f>
        <v>113.94</v>
      </c>
      <c r="O79" s="42">
        <f>N79*1000/I79</f>
        <v>91.091272485009995</v>
      </c>
      <c r="P79" s="66"/>
      <c r="Q79" s="46">
        <f>[1]calcs!G208</f>
        <v>316.17274426526865</v>
      </c>
      <c r="R79" s="42">
        <f>Q79*1000/I79</f>
        <v>252.76968229068783</v>
      </c>
      <c r="S79" s="70">
        <v>7</v>
      </c>
      <c r="T79" s="48">
        <f>[1]calcs!T208</f>
        <v>1.5437812732897847E-2</v>
      </c>
      <c r="U79" s="48">
        <f>[1]calcs!U208</f>
        <v>0</v>
      </c>
      <c r="V79" s="48">
        <f>[1]calcs!V208</f>
        <v>0</v>
      </c>
      <c r="W79" s="48">
        <f>[1]calcs!W208</f>
        <v>0.24946947383131612</v>
      </c>
      <c r="X79" s="48">
        <f>[1]calcs!X208</f>
        <v>0</v>
      </c>
      <c r="Y79" s="48">
        <f>[1]calcs!Y208</f>
        <v>0</v>
      </c>
      <c r="Z79" s="49">
        <f>N79/K79</f>
        <v>0.26490728656421397</v>
      </c>
      <c r="AA79" s="50">
        <f>[1]calcs!H208</f>
        <v>0</v>
      </c>
      <c r="AB79" s="50">
        <f>[1]calcs!I208</f>
        <v>0</v>
      </c>
      <c r="AC79" s="50">
        <f>[1]calcs!J208</f>
        <v>0.73509271343578608</v>
      </c>
      <c r="AD79" s="51">
        <f>[1]calcs!K208</f>
        <v>0.73509271343578608</v>
      </c>
      <c r="AE79" s="52"/>
      <c r="AF79" s="53"/>
      <c r="AG79" s="53"/>
      <c r="AH79" s="53"/>
      <c r="AI79" s="53"/>
    </row>
    <row r="80" spans="1:35" s="54" customFormat="1" x14ac:dyDescent="0.25">
      <c r="A80" s="34"/>
      <c r="B80" s="60">
        <v>989</v>
      </c>
      <c r="C80" s="56">
        <v>6</v>
      </c>
      <c r="D80" s="57" t="s">
        <v>251</v>
      </c>
      <c r="E80" s="267">
        <v>2673</v>
      </c>
      <c r="F80" s="61">
        <v>227</v>
      </c>
      <c r="G80" s="61">
        <v>139</v>
      </c>
      <c r="H80" s="61">
        <v>5487</v>
      </c>
      <c r="I80" s="39">
        <v>5544.916666666667</v>
      </c>
      <c r="J80" s="62"/>
      <c r="K80" s="41">
        <f t="shared" si="35"/>
        <v>1778.9852069550232</v>
      </c>
      <c r="L80" s="42">
        <f t="shared" si="36"/>
        <v>320.83173001488262</v>
      </c>
      <c r="M80" s="63"/>
      <c r="N80" s="44">
        <f>[1]calcs!N227+[1]calcs!O227+[1]calcs!P227+[1]calcs!Q227+[1]calcs!R227+[1]calcs!S227</f>
        <v>488.68</v>
      </c>
      <c r="O80" s="42">
        <f t="shared" si="37"/>
        <v>88.131171192834273</v>
      </c>
      <c r="P80" s="59"/>
      <c r="Q80" s="46">
        <f>[1]calcs!G227</f>
        <v>1290.3052069550231</v>
      </c>
      <c r="R80" s="42">
        <f t="shared" si="38"/>
        <v>232.70055882204838</v>
      </c>
      <c r="S80" s="65">
        <v>4</v>
      </c>
      <c r="T80" s="48">
        <f>[1]calcs!T227</f>
        <v>1.699283382560712E-2</v>
      </c>
      <c r="U80" s="48">
        <f>[1]calcs!U227</f>
        <v>0</v>
      </c>
      <c r="V80" s="48">
        <f>[1]calcs!V227</f>
        <v>0</v>
      </c>
      <c r="W80" s="48">
        <f>[1]calcs!W227</f>
        <v>0.25770309848989692</v>
      </c>
      <c r="X80" s="48">
        <f>[1]calcs!X227</f>
        <v>0</v>
      </c>
      <c r="Y80" s="48">
        <f>[1]calcs!Y227</f>
        <v>0</v>
      </c>
      <c r="Z80" s="49">
        <f t="shared" si="39"/>
        <v>0.27469593231550404</v>
      </c>
      <c r="AA80" s="50">
        <f>[1]calcs!H227</f>
        <v>0</v>
      </c>
      <c r="AB80" s="50">
        <f>[1]calcs!I227</f>
        <v>0</v>
      </c>
      <c r="AC80" s="50">
        <f>[1]calcs!J227</f>
        <v>0.72530406768449596</v>
      </c>
      <c r="AD80" s="51">
        <f>[1]calcs!K227</f>
        <v>0.72530406768449596</v>
      </c>
      <c r="AE80" s="52"/>
      <c r="AF80" s="53"/>
      <c r="AG80" s="53"/>
      <c r="AH80" s="53"/>
      <c r="AI80" s="53"/>
    </row>
    <row r="81" spans="1:35" s="54" customFormat="1" x14ac:dyDescent="0.25">
      <c r="A81" s="86"/>
      <c r="B81" s="60">
        <v>758</v>
      </c>
      <c r="C81" s="87">
        <v>6</v>
      </c>
      <c r="D81" s="88" t="s">
        <v>186</v>
      </c>
      <c r="E81" s="267">
        <v>3573</v>
      </c>
      <c r="F81" s="89">
        <v>24</v>
      </c>
      <c r="G81" s="89">
        <v>0</v>
      </c>
      <c r="H81" s="89">
        <v>7617</v>
      </c>
      <c r="I81" s="39">
        <v>7617</v>
      </c>
      <c r="J81" s="70"/>
      <c r="K81" s="90">
        <f t="shared" si="35"/>
        <v>2729.4199999999996</v>
      </c>
      <c r="L81" s="91">
        <f t="shared" si="36"/>
        <v>358.33267690691866</v>
      </c>
      <c r="M81" s="75"/>
      <c r="N81" s="44">
        <f>[1]calcs!N162+[1]calcs!O162+[1]calcs!P162+[1]calcs!Q162+[1]calcs!R162+[1]calcs!S162</f>
        <v>637.00999999999988</v>
      </c>
      <c r="O81" s="91">
        <f t="shared" si="37"/>
        <v>83.630038072732034</v>
      </c>
      <c r="P81" s="110"/>
      <c r="Q81" s="46">
        <f>[1]calcs!G162</f>
        <v>2092.41</v>
      </c>
      <c r="R81" s="91">
        <f t="shared" si="38"/>
        <v>274.70263883418664</v>
      </c>
      <c r="S81" s="70"/>
      <c r="T81" s="48">
        <f>[1]calcs!T162</f>
        <v>1.5376893259373785E-2</v>
      </c>
      <c r="U81" s="48">
        <f>[1]calcs!U162</f>
        <v>0</v>
      </c>
      <c r="V81" s="48">
        <f>[1]calcs!V162</f>
        <v>9.489195506737695E-4</v>
      </c>
      <c r="W81" s="48">
        <f>[1]calcs!W162</f>
        <v>0.2075715719823259</v>
      </c>
      <c r="X81" s="48">
        <f>[1]calcs!X162</f>
        <v>9.4891955067376941E-3</v>
      </c>
      <c r="Y81" s="48">
        <f>[1]calcs!Y162</f>
        <v>0</v>
      </c>
      <c r="Z81" s="49">
        <f t="shared" si="39"/>
        <v>0.23338658029911116</v>
      </c>
      <c r="AA81" s="50">
        <f>[1]calcs!H162</f>
        <v>0</v>
      </c>
      <c r="AB81" s="50">
        <f>[1]calcs!I162</f>
        <v>4.7848993559071159E-3</v>
      </c>
      <c r="AC81" s="50">
        <f>[1]calcs!J162</f>
        <v>0.76182852034498172</v>
      </c>
      <c r="AD81" s="51">
        <f>[1]calcs!K162</f>
        <v>0.76661341970088881</v>
      </c>
      <c r="AE81" s="93"/>
      <c r="AF81" s="94"/>
      <c r="AG81" s="94"/>
      <c r="AH81" s="94"/>
      <c r="AI81" s="53"/>
    </row>
    <row r="82" spans="1:35" s="54" customFormat="1" x14ac:dyDescent="0.25">
      <c r="A82" s="34"/>
      <c r="B82" s="55">
        <v>959</v>
      </c>
      <c r="C82" s="56">
        <v>6</v>
      </c>
      <c r="D82" s="57" t="s">
        <v>234</v>
      </c>
      <c r="E82" s="267">
        <v>2058</v>
      </c>
      <c r="F82" s="61">
        <v>52</v>
      </c>
      <c r="G82" s="61">
        <v>283</v>
      </c>
      <c r="H82" s="61">
        <v>4824</v>
      </c>
      <c r="I82" s="39">
        <v>4941.916666666667</v>
      </c>
      <c r="J82" s="62"/>
      <c r="K82" s="41">
        <f t="shared" si="35"/>
        <v>2869.9399999999996</v>
      </c>
      <c r="L82" s="42">
        <f t="shared" si="36"/>
        <v>580.73419557189334</v>
      </c>
      <c r="M82" s="63">
        <v>1</v>
      </c>
      <c r="N82" s="44">
        <f>[1]calcs!N210+[1]calcs!O210+[1]calcs!P210+[1]calcs!Q210+[1]calcs!R210+[1]calcs!S210</f>
        <v>489.7</v>
      </c>
      <c r="O82" s="42">
        <f t="shared" si="37"/>
        <v>99.091108375630228</v>
      </c>
      <c r="P82" s="110"/>
      <c r="Q82" s="46">
        <f>[1]calcs!G210</f>
        <v>2380.2399999999998</v>
      </c>
      <c r="R82" s="42">
        <f t="shared" si="38"/>
        <v>481.64308719626325</v>
      </c>
      <c r="S82" s="65"/>
      <c r="T82" s="48">
        <f>[1]calcs!T210</f>
        <v>9.2615176623901552E-3</v>
      </c>
      <c r="U82" s="48">
        <f>[1]calcs!U210</f>
        <v>0</v>
      </c>
      <c r="V82" s="48">
        <f>[1]calcs!V210</f>
        <v>0</v>
      </c>
      <c r="W82" s="48">
        <f>[1]calcs!W210</f>
        <v>0.16136922723123134</v>
      </c>
      <c r="X82" s="48">
        <f>[1]calcs!X210</f>
        <v>0</v>
      </c>
      <c r="Y82" s="48">
        <f>[1]calcs!Y210</f>
        <v>0</v>
      </c>
      <c r="Z82" s="49">
        <f t="shared" si="39"/>
        <v>0.17063074489362148</v>
      </c>
      <c r="AA82" s="50">
        <f>[1]calcs!H210</f>
        <v>0</v>
      </c>
      <c r="AB82" s="50">
        <f>[1]calcs!I210</f>
        <v>0</v>
      </c>
      <c r="AC82" s="50">
        <f>[1]calcs!J210</f>
        <v>0.8293692551063786</v>
      </c>
      <c r="AD82" s="51">
        <f>[1]calcs!K210</f>
        <v>0.8293692551063786</v>
      </c>
      <c r="AE82" s="52"/>
      <c r="AF82" s="53"/>
      <c r="AG82" s="53"/>
      <c r="AH82" s="53"/>
      <c r="AI82" s="53"/>
    </row>
    <row r="83" spans="1:35" s="54" customFormat="1" x14ac:dyDescent="0.25">
      <c r="A83" s="34"/>
      <c r="B83" s="60">
        <v>426</v>
      </c>
      <c r="C83" s="56">
        <v>6</v>
      </c>
      <c r="D83" s="83" t="s">
        <v>118</v>
      </c>
      <c r="E83" s="267">
        <v>2605</v>
      </c>
      <c r="F83" s="61">
        <v>3075</v>
      </c>
      <c r="G83" s="61">
        <v>0</v>
      </c>
      <c r="H83" s="61">
        <v>11348</v>
      </c>
      <c r="I83" s="39">
        <v>11348</v>
      </c>
      <c r="J83" s="62"/>
      <c r="K83" s="41">
        <f t="shared" si="35"/>
        <v>2422.52</v>
      </c>
      <c r="L83" s="42">
        <f t="shared" si="36"/>
        <v>213.47550229115262</v>
      </c>
      <c r="M83" s="63"/>
      <c r="N83" s="44">
        <f>[1]calcs!N95+[1]calcs!O95+[1]calcs!P95+[1]calcs!Q95+[1]calcs!R95+[1]calcs!S95</f>
        <v>651.38</v>
      </c>
      <c r="O83" s="42">
        <f t="shared" si="37"/>
        <v>57.400422982023265</v>
      </c>
      <c r="P83" s="59"/>
      <c r="Q83" s="46">
        <f>[1]calcs!G95</f>
        <v>1771.14</v>
      </c>
      <c r="R83" s="42">
        <f t="shared" si="38"/>
        <v>156.07507930912936</v>
      </c>
      <c r="S83" s="68"/>
      <c r="T83" s="48">
        <f>[1]calcs!T95</f>
        <v>2.5811964400706704E-2</v>
      </c>
      <c r="U83" s="48">
        <f>[1]calcs!U95</f>
        <v>0</v>
      </c>
      <c r="V83" s="48">
        <f>[1]calcs!V95</f>
        <v>3.3023463170582697E-2</v>
      </c>
      <c r="W83" s="48">
        <f>[1]calcs!W95</f>
        <v>0.21004986542938758</v>
      </c>
      <c r="X83" s="48">
        <f>[1]calcs!X95</f>
        <v>0</v>
      </c>
      <c r="Y83" s="48">
        <f>[1]calcs!Y95</f>
        <v>0</v>
      </c>
      <c r="Z83" s="49">
        <f t="shared" si="39"/>
        <v>0.26888529300067698</v>
      </c>
      <c r="AA83" s="50">
        <f>[1]calcs!H95</f>
        <v>0</v>
      </c>
      <c r="AB83" s="50">
        <f>[1]calcs!I95</f>
        <v>5.044333999306508E-3</v>
      </c>
      <c r="AC83" s="50">
        <f>[1]calcs!J95</f>
        <v>0.72607037300001653</v>
      </c>
      <c r="AD83" s="51">
        <f>[1]calcs!K95</f>
        <v>0.73111470699932302</v>
      </c>
      <c r="AE83" s="52"/>
      <c r="AF83" s="53"/>
      <c r="AG83" s="53"/>
      <c r="AH83" s="53"/>
      <c r="AI83" s="53"/>
    </row>
    <row r="84" spans="1:35" s="54" customFormat="1" x14ac:dyDescent="0.25">
      <c r="A84" s="86"/>
      <c r="B84" s="60">
        <v>623</v>
      </c>
      <c r="C84" s="87">
        <v>6</v>
      </c>
      <c r="D84" s="88" t="s">
        <v>165</v>
      </c>
      <c r="E84" s="267">
        <v>2267</v>
      </c>
      <c r="F84" s="89">
        <v>39</v>
      </c>
      <c r="G84" s="89">
        <v>0</v>
      </c>
      <c r="H84" s="89">
        <v>5364</v>
      </c>
      <c r="I84" s="39">
        <v>5364</v>
      </c>
      <c r="J84" s="70"/>
      <c r="K84" s="90">
        <f t="shared" si="35"/>
        <v>2539.09</v>
      </c>
      <c r="L84" s="91">
        <f t="shared" si="36"/>
        <v>473.35756897837433</v>
      </c>
      <c r="M84" s="75">
        <v>1</v>
      </c>
      <c r="N84" s="44">
        <f>[1]calcs!N141+[1]calcs!O141+[1]calcs!P141+[1]calcs!Q141+[1]calcs!R141+[1]calcs!S141</f>
        <v>688.56000000000006</v>
      </c>
      <c r="O84" s="91">
        <f t="shared" si="37"/>
        <v>128.36689038031321</v>
      </c>
      <c r="P84" s="78"/>
      <c r="Q84" s="46">
        <f>[1]calcs!G141</f>
        <v>1850.53</v>
      </c>
      <c r="R84" s="91">
        <f t="shared" si="38"/>
        <v>344.99067859806115</v>
      </c>
      <c r="S84" s="70"/>
      <c r="T84" s="48">
        <f>[1]calcs!T141</f>
        <v>1.1641966216242826E-2</v>
      </c>
      <c r="U84" s="48">
        <f>[1]calcs!U141</f>
        <v>0</v>
      </c>
      <c r="V84" s="48">
        <f>[1]calcs!V141</f>
        <v>0.1484390076759784</v>
      </c>
      <c r="W84" s="48">
        <f>[1]calcs!W141</f>
        <v>0.10210350952506606</v>
      </c>
      <c r="X84" s="48">
        <f>[1]calcs!X141</f>
        <v>8.9992871461822936E-3</v>
      </c>
      <c r="Y84" s="48">
        <f>[1]calcs!Y141</f>
        <v>0</v>
      </c>
      <c r="Z84" s="49">
        <f t="shared" si="39"/>
        <v>0.27118377056346959</v>
      </c>
      <c r="AA84" s="50">
        <f>[1]calcs!H141</f>
        <v>0</v>
      </c>
      <c r="AB84" s="50">
        <f>[1]calcs!I141</f>
        <v>4.221985041885085E-3</v>
      </c>
      <c r="AC84" s="50">
        <f>[1]calcs!J141</f>
        <v>0.72459424439464526</v>
      </c>
      <c r="AD84" s="51">
        <f>[1]calcs!K141</f>
        <v>0.72881622943653035</v>
      </c>
      <c r="AE84" s="93"/>
      <c r="AF84" s="94"/>
      <c r="AG84" s="94"/>
      <c r="AH84" s="94"/>
      <c r="AI84" s="53"/>
    </row>
    <row r="85" spans="1:35" s="54" customFormat="1" x14ac:dyDescent="0.25">
      <c r="A85" s="86"/>
      <c r="B85" s="55">
        <v>774</v>
      </c>
      <c r="C85" s="87">
        <v>6</v>
      </c>
      <c r="D85" s="88" t="s">
        <v>190</v>
      </c>
      <c r="E85" s="267">
        <v>3390</v>
      </c>
      <c r="F85" s="89">
        <v>423</v>
      </c>
      <c r="G85" s="89">
        <v>0</v>
      </c>
      <c r="H85" s="89">
        <v>7952</v>
      </c>
      <c r="I85" s="39">
        <v>7952</v>
      </c>
      <c r="J85" s="70"/>
      <c r="K85" s="90">
        <f t="shared" si="35"/>
        <v>3186.6499999999996</v>
      </c>
      <c r="L85" s="91">
        <f t="shared" si="36"/>
        <v>400.73566398390335</v>
      </c>
      <c r="M85" s="65"/>
      <c r="N85" s="44">
        <f>[1]calcs!N166+[1]calcs!O166+[1]calcs!P166+[1]calcs!Q166+[1]calcs!R166+[1]calcs!S166</f>
        <v>571.53</v>
      </c>
      <c r="O85" s="91">
        <f t="shared" si="37"/>
        <v>71.872484909456745</v>
      </c>
      <c r="P85" s="78"/>
      <c r="Q85" s="46">
        <f>[1]calcs!G166</f>
        <v>2615.12</v>
      </c>
      <c r="R85" s="91">
        <f t="shared" si="38"/>
        <v>328.86317907444669</v>
      </c>
      <c r="S85" s="65"/>
      <c r="T85" s="48">
        <f>[1]calcs!T166</f>
        <v>1.3751117945177539E-2</v>
      </c>
      <c r="U85" s="48">
        <f>[1]calcs!U166</f>
        <v>0</v>
      </c>
      <c r="V85" s="48">
        <f>[1]calcs!V166</f>
        <v>9.4142751792634908E-5</v>
      </c>
      <c r="W85" s="48">
        <f>[1]calcs!W166</f>
        <v>0.16550609574317859</v>
      </c>
      <c r="X85" s="48">
        <f>[1]calcs!X166</f>
        <v>0</v>
      </c>
      <c r="Y85" s="48">
        <f>[1]calcs!Y166</f>
        <v>0</v>
      </c>
      <c r="Z85" s="49">
        <f t="shared" si="39"/>
        <v>0.17935135644014877</v>
      </c>
      <c r="AA85" s="50">
        <f>[1]calcs!H166</f>
        <v>0</v>
      </c>
      <c r="AB85" s="50">
        <f>[1]calcs!I166</f>
        <v>3.5460436508559152E-3</v>
      </c>
      <c r="AC85" s="50">
        <f>[1]calcs!J166</f>
        <v>0.81710259990899536</v>
      </c>
      <c r="AD85" s="51">
        <f>[1]calcs!K166</f>
        <v>0.82064864355985134</v>
      </c>
      <c r="AE85" s="93"/>
      <c r="AF85" s="94"/>
      <c r="AG85" s="94"/>
      <c r="AH85" s="94"/>
      <c r="AI85" s="53"/>
    </row>
    <row r="86" spans="1:35" s="54" customFormat="1" x14ac:dyDescent="0.25">
      <c r="A86" s="86"/>
      <c r="B86" s="60">
        <v>794</v>
      </c>
      <c r="C86" s="87">
        <v>6</v>
      </c>
      <c r="D86" s="88" t="s">
        <v>194</v>
      </c>
      <c r="E86" s="267">
        <v>337</v>
      </c>
      <c r="F86" s="89">
        <v>0</v>
      </c>
      <c r="G86" s="89">
        <v>206</v>
      </c>
      <c r="H86" s="89">
        <v>235</v>
      </c>
      <c r="I86" s="39">
        <v>320.83333333333337</v>
      </c>
      <c r="J86" s="202"/>
      <c r="K86" s="90">
        <f t="shared" si="35"/>
        <v>327.42999999999995</v>
      </c>
      <c r="L86" s="91">
        <f t="shared" si="36"/>
        <v>1020.5610389610387</v>
      </c>
      <c r="M86" s="65">
        <v>1</v>
      </c>
      <c r="N86" s="44">
        <f>[1]calcs!N170+[1]calcs!O170+[1]calcs!P170+[1]calcs!Q170+[1]calcs!R170+[1]calcs!S170</f>
        <v>130.71999999999997</v>
      </c>
      <c r="O86" s="91">
        <f t="shared" si="37"/>
        <v>407.43896103896088</v>
      </c>
      <c r="P86" s="110"/>
      <c r="Q86" s="46">
        <f>[1]calcs!G170</f>
        <v>196.71</v>
      </c>
      <c r="R86" s="91">
        <f t="shared" si="38"/>
        <v>613.12207792207789</v>
      </c>
      <c r="S86" s="70">
        <v>4</v>
      </c>
      <c r="T86" s="48">
        <f>[1]calcs!T170</f>
        <v>3.9397733866780695E-3</v>
      </c>
      <c r="U86" s="48">
        <f>[1]calcs!U170</f>
        <v>0</v>
      </c>
      <c r="V86" s="48">
        <f>[1]calcs!V170</f>
        <v>7.5741379836911718E-3</v>
      </c>
      <c r="W86" s="48">
        <f>[1]calcs!W170</f>
        <v>0.3397367376233088</v>
      </c>
      <c r="X86" s="48">
        <f>[1]calcs!X170</f>
        <v>4.7979720856366259E-2</v>
      </c>
      <c r="Y86" s="48">
        <f>[1]calcs!Y170</f>
        <v>0</v>
      </c>
      <c r="Z86" s="49">
        <f t="shared" si="39"/>
        <v>0.39923036985004423</v>
      </c>
      <c r="AA86" s="50">
        <f>[1]calcs!H170</f>
        <v>3.0540878966496662E-4</v>
      </c>
      <c r="AB86" s="50">
        <f>[1]calcs!I170</f>
        <v>7.635219741624165E-4</v>
      </c>
      <c r="AC86" s="50">
        <f>[1]calcs!J170</f>
        <v>0.59970069938612847</v>
      </c>
      <c r="AD86" s="51">
        <f>[1]calcs!K170</f>
        <v>0.60076963014995588</v>
      </c>
      <c r="AE86" s="93"/>
      <c r="AF86" s="94"/>
      <c r="AG86" s="94"/>
      <c r="AH86" s="94"/>
      <c r="AI86" s="94"/>
    </row>
    <row r="87" spans="1:35" s="54" customFormat="1" x14ac:dyDescent="0.25">
      <c r="A87" s="86"/>
      <c r="B87" s="60">
        <v>806</v>
      </c>
      <c r="C87" s="87">
        <v>6</v>
      </c>
      <c r="D87" s="88" t="s">
        <v>198</v>
      </c>
      <c r="E87" s="267">
        <v>252</v>
      </c>
      <c r="F87" s="89">
        <v>3</v>
      </c>
      <c r="G87" s="89">
        <v>30</v>
      </c>
      <c r="H87" s="89">
        <v>424</v>
      </c>
      <c r="I87" s="39">
        <v>436.5</v>
      </c>
      <c r="J87" s="70"/>
      <c r="K87" s="90">
        <f t="shared" si="35"/>
        <v>250.95</v>
      </c>
      <c r="L87" s="91">
        <f t="shared" si="36"/>
        <v>574.91408934707908</v>
      </c>
      <c r="M87" s="65">
        <v>1</v>
      </c>
      <c r="N87" s="44">
        <f>[1]calcs!N174+[1]calcs!O174+[1]calcs!P174+[1]calcs!Q174+[1]calcs!R174+[1]calcs!S174</f>
        <v>36.69</v>
      </c>
      <c r="O87" s="91">
        <f t="shared" si="37"/>
        <v>84.054982817869416</v>
      </c>
      <c r="P87" s="92"/>
      <c r="Q87" s="46">
        <f>[1]calcs!G174</f>
        <v>214.26</v>
      </c>
      <c r="R87" s="91">
        <f t="shared" si="38"/>
        <v>490.85910652920961</v>
      </c>
      <c r="S87" s="70"/>
      <c r="T87" s="48">
        <f>[1]calcs!T174</f>
        <v>9.3245666467423795E-3</v>
      </c>
      <c r="U87" s="48">
        <f>[1]calcs!U174</f>
        <v>0</v>
      </c>
      <c r="V87" s="48">
        <f>[1]calcs!V174</f>
        <v>0</v>
      </c>
      <c r="W87" s="48">
        <f>[1]calcs!W174</f>
        <v>0.13687985654512852</v>
      </c>
      <c r="X87" s="48">
        <f>[1]calcs!X174</f>
        <v>0</v>
      </c>
      <c r="Y87" s="48">
        <f>[1]calcs!Y174</f>
        <v>0</v>
      </c>
      <c r="Z87" s="49">
        <f t="shared" si="39"/>
        <v>0.14620442319187088</v>
      </c>
      <c r="AA87" s="50">
        <f>[1]calcs!H174</f>
        <v>0</v>
      </c>
      <c r="AB87" s="50">
        <f>[1]calcs!I174</f>
        <v>0</v>
      </c>
      <c r="AC87" s="50">
        <f>[1]calcs!J174</f>
        <v>0.85379557680812912</v>
      </c>
      <c r="AD87" s="51">
        <f>[1]calcs!K174</f>
        <v>0.85379557680812912</v>
      </c>
      <c r="AE87" s="93"/>
      <c r="AF87" s="94"/>
      <c r="AG87" s="94"/>
      <c r="AH87" s="94"/>
      <c r="AI87" s="53"/>
    </row>
    <row r="88" spans="1:35" s="80" customFormat="1" x14ac:dyDescent="0.25">
      <c r="A88" s="86"/>
      <c r="B88" s="60">
        <v>811</v>
      </c>
      <c r="C88" s="87">
        <v>6</v>
      </c>
      <c r="D88" s="88" t="s">
        <v>200</v>
      </c>
      <c r="E88" s="267">
        <v>6798</v>
      </c>
      <c r="F88" s="89">
        <v>510</v>
      </c>
      <c r="G88" s="89">
        <v>472</v>
      </c>
      <c r="H88" s="89">
        <v>15782</v>
      </c>
      <c r="I88" s="39">
        <v>15978.666666666666</v>
      </c>
      <c r="J88" s="70"/>
      <c r="K88" s="90">
        <f t="shared" si="35"/>
        <v>4987.63</v>
      </c>
      <c r="L88" s="91">
        <f t="shared" si="36"/>
        <v>312.14306575433915</v>
      </c>
      <c r="M88" s="65"/>
      <c r="N88" s="44">
        <f>[1]calcs!N176+[1]calcs!O176+[1]calcs!P176+[1]calcs!Q176+[1]calcs!R176+[1]calcs!S176</f>
        <v>1230.96</v>
      </c>
      <c r="O88" s="91">
        <f t="shared" si="37"/>
        <v>77.037716955941264</v>
      </c>
      <c r="P88" s="64"/>
      <c r="Q88" s="46">
        <f>[1]calcs!G176</f>
        <v>3756.67</v>
      </c>
      <c r="R88" s="91">
        <f t="shared" si="38"/>
        <v>235.10534879839787</v>
      </c>
      <c r="S88" s="65"/>
      <c r="T88" s="48">
        <f>[1]calcs!T176</f>
        <v>1.7435134522809429E-2</v>
      </c>
      <c r="U88" s="48">
        <f>[1]calcs!U176</f>
        <v>0</v>
      </c>
      <c r="V88" s="48">
        <f>[1]calcs!V176</f>
        <v>5.6138887607942052E-5</v>
      </c>
      <c r="W88" s="48">
        <f>[1]calcs!W176</f>
        <v>0.22931131619626957</v>
      </c>
      <c r="X88" s="48">
        <f>[1]calcs!X176</f>
        <v>0</v>
      </c>
      <c r="Y88" s="48">
        <f>[1]calcs!Y176</f>
        <v>0</v>
      </c>
      <c r="Z88" s="49">
        <f t="shared" si="39"/>
        <v>0.24680258960668694</v>
      </c>
      <c r="AA88" s="50">
        <f>[1]calcs!H176</f>
        <v>0</v>
      </c>
      <c r="AB88" s="50">
        <f>[1]calcs!I176</f>
        <v>4.0379899872284028E-3</v>
      </c>
      <c r="AC88" s="50">
        <f>[1]calcs!J176</f>
        <v>0.74915942040608463</v>
      </c>
      <c r="AD88" s="51">
        <f>[1]calcs!K176</f>
        <v>0.753197410393313</v>
      </c>
      <c r="AE88" s="93"/>
      <c r="AF88" s="94"/>
      <c r="AG88" s="94"/>
      <c r="AH88" s="94"/>
      <c r="AI88" s="53"/>
    </row>
    <row r="89" spans="1:35" s="54" customFormat="1" x14ac:dyDescent="0.25">
      <c r="A89" s="34"/>
      <c r="B89" s="55">
        <v>414</v>
      </c>
      <c r="C89" s="56">
        <v>6</v>
      </c>
      <c r="D89" s="57" t="s">
        <v>115</v>
      </c>
      <c r="E89" s="267">
        <v>2800</v>
      </c>
      <c r="F89" s="61">
        <v>900</v>
      </c>
      <c r="G89" s="61">
        <v>0</v>
      </c>
      <c r="H89" s="61">
        <v>8300</v>
      </c>
      <c r="I89" s="39">
        <v>8300</v>
      </c>
      <c r="J89" s="62"/>
      <c r="K89" s="41">
        <f t="shared" si="35"/>
        <v>3033.62</v>
      </c>
      <c r="L89" s="42">
        <f t="shared" si="36"/>
        <v>365.4963855421687</v>
      </c>
      <c r="M89" s="58"/>
      <c r="N89" s="44">
        <f>[1]calcs!N92+[1]calcs!O92+[1]calcs!P92+[1]calcs!Q92+[1]calcs!R92+[1]calcs!S92</f>
        <v>795.04</v>
      </c>
      <c r="O89" s="42">
        <f t="shared" si="37"/>
        <v>95.787951807228922</v>
      </c>
      <c r="P89" s="59"/>
      <c r="Q89" s="46">
        <f>[1]calcs!G92</f>
        <v>2238.58</v>
      </c>
      <c r="R89" s="42">
        <f t="shared" si="38"/>
        <v>269.70843373493977</v>
      </c>
      <c r="S89" s="70"/>
      <c r="T89" s="48">
        <f>[1]calcs!T92</f>
        <v>1.5074399562239172E-2</v>
      </c>
      <c r="U89" s="48">
        <f>[1]calcs!U92</f>
        <v>0</v>
      </c>
      <c r="V89" s="48">
        <f>[1]calcs!V92</f>
        <v>8.2409794239225748E-3</v>
      </c>
      <c r="W89" s="48">
        <f>[1]calcs!W92</f>
        <v>0.23723472287234393</v>
      </c>
      <c r="X89" s="48">
        <f>[1]calcs!X92</f>
        <v>0</v>
      </c>
      <c r="Y89" s="48">
        <f>[1]calcs!Y92</f>
        <v>1.5262293893104609E-3</v>
      </c>
      <c r="Z89" s="49">
        <f t="shared" si="39"/>
        <v>0.26207633124781615</v>
      </c>
      <c r="AA89" s="50">
        <f>[1]calcs!H92</f>
        <v>0</v>
      </c>
      <c r="AB89" s="50">
        <f>[1]calcs!I92</f>
        <v>5.0764433251363058E-4</v>
      </c>
      <c r="AC89" s="50">
        <f>[1]calcs!J92</f>
        <v>0.73741602441967025</v>
      </c>
      <c r="AD89" s="51">
        <f>[1]calcs!K92</f>
        <v>0.73792366875218385</v>
      </c>
      <c r="AE89" s="52"/>
      <c r="AF89" s="53"/>
      <c r="AG89" s="53"/>
      <c r="AH89" s="53"/>
      <c r="AI89" s="53"/>
    </row>
    <row r="90" spans="1:35" s="54" customFormat="1" x14ac:dyDescent="0.25">
      <c r="A90" s="86"/>
      <c r="B90" s="60">
        <v>826</v>
      </c>
      <c r="C90" s="87">
        <v>6</v>
      </c>
      <c r="D90" s="116" t="s">
        <v>202</v>
      </c>
      <c r="E90" s="267">
        <v>189</v>
      </c>
      <c r="F90" s="89">
        <v>2</v>
      </c>
      <c r="G90" s="89">
        <v>8</v>
      </c>
      <c r="H90" s="89">
        <v>420</v>
      </c>
      <c r="I90" s="39">
        <v>423.33333333333331</v>
      </c>
      <c r="J90" s="70"/>
      <c r="K90" s="90">
        <f t="shared" si="35"/>
        <v>189.13</v>
      </c>
      <c r="L90" s="91">
        <f t="shared" si="36"/>
        <v>446.76377952755905</v>
      </c>
      <c r="M90" s="65"/>
      <c r="N90" s="44">
        <f>[1]calcs!N178+[1]calcs!O178+[1]calcs!P178+[1]calcs!Q178+[1]calcs!R178+[1]calcs!S178</f>
        <v>100.96</v>
      </c>
      <c r="O90" s="91">
        <f t="shared" si="37"/>
        <v>238.48818897637796</v>
      </c>
      <c r="P90" s="110">
        <v>3</v>
      </c>
      <c r="Q90" s="46">
        <f>[1]calcs!G178</f>
        <v>88.17</v>
      </c>
      <c r="R90" s="91">
        <f t="shared" si="38"/>
        <v>208.27559055118112</v>
      </c>
      <c r="S90" s="65"/>
      <c r="T90" s="48">
        <f>[1]calcs!T178</f>
        <v>1.2213821181198119E-2</v>
      </c>
      <c r="U90" s="48">
        <f>[1]calcs!U178</f>
        <v>0</v>
      </c>
      <c r="V90" s="48">
        <f>[1]calcs!V178</f>
        <v>1.7448315973140169E-3</v>
      </c>
      <c r="W90" s="48">
        <f>[1]calcs!W178</f>
        <v>0.39401469888436524</v>
      </c>
      <c r="X90" s="48">
        <f>[1]calcs!X178</f>
        <v>0.12583936974567758</v>
      </c>
      <c r="Y90" s="48">
        <f>[1]calcs!Y178</f>
        <v>0</v>
      </c>
      <c r="Z90" s="49">
        <f t="shared" si="39"/>
        <v>0.53381272140855496</v>
      </c>
      <c r="AA90" s="50">
        <f>[1]calcs!H178</f>
        <v>0</v>
      </c>
      <c r="AB90" s="50">
        <f>[1]calcs!I178</f>
        <v>0</v>
      </c>
      <c r="AC90" s="50">
        <f>[1]calcs!J178</f>
        <v>0.46618727859144504</v>
      </c>
      <c r="AD90" s="51">
        <f>[1]calcs!K178</f>
        <v>0.46618727859144504</v>
      </c>
      <c r="AE90" s="93"/>
      <c r="AF90" s="94"/>
      <c r="AG90" s="94"/>
      <c r="AH90" s="94"/>
      <c r="AI90" s="53"/>
    </row>
    <row r="91" spans="1:35" s="54" customFormat="1" x14ac:dyDescent="0.25">
      <c r="A91" s="86"/>
      <c r="B91" s="55">
        <v>840</v>
      </c>
      <c r="C91" s="87">
        <v>6</v>
      </c>
      <c r="D91" s="88" t="s">
        <v>206</v>
      </c>
      <c r="E91" s="267">
        <v>1432</v>
      </c>
      <c r="F91" s="89">
        <v>16</v>
      </c>
      <c r="G91" s="89">
        <v>2</v>
      </c>
      <c r="H91" s="89">
        <v>3071</v>
      </c>
      <c r="I91" s="39">
        <v>3071.8333333333335</v>
      </c>
      <c r="J91" s="70"/>
      <c r="K91" s="90">
        <f t="shared" si="35"/>
        <v>1573.96</v>
      </c>
      <c r="L91" s="91">
        <f t="shared" si="36"/>
        <v>512.38456947534041</v>
      </c>
      <c r="M91" s="65">
        <v>1</v>
      </c>
      <c r="N91" s="44">
        <f>[1]calcs!N182+[1]calcs!O182+[1]calcs!P182+[1]calcs!Q182+[1]calcs!R182+[1]calcs!S182</f>
        <v>362.2</v>
      </c>
      <c r="O91" s="91">
        <f t="shared" si="37"/>
        <v>117.91004286256849</v>
      </c>
      <c r="P91" s="78"/>
      <c r="Q91" s="46">
        <f>[1]calcs!G182</f>
        <v>1211.76</v>
      </c>
      <c r="R91" s="91">
        <f t="shared" si="38"/>
        <v>394.47452661277197</v>
      </c>
      <c r="S91" s="70"/>
      <c r="T91" s="48">
        <f>[1]calcs!T182</f>
        <v>1.0749955526188723E-2</v>
      </c>
      <c r="U91" s="48">
        <f>[1]calcs!U182</f>
        <v>0</v>
      </c>
      <c r="V91" s="48">
        <f>[1]calcs!V182</f>
        <v>3.4943708861724567E-3</v>
      </c>
      <c r="W91" s="48">
        <f>[1]calcs!W182</f>
        <v>0.16983913187120384</v>
      </c>
      <c r="X91" s="48">
        <f>[1]calcs!X182</f>
        <v>4.2497903377468296E-2</v>
      </c>
      <c r="Y91" s="48">
        <f>[1]calcs!Y182</f>
        <v>3.5388446974510155E-3</v>
      </c>
      <c r="Z91" s="49">
        <f t="shared" si="39"/>
        <v>0.23012020635848432</v>
      </c>
      <c r="AA91" s="50">
        <f>[1]calcs!H182</f>
        <v>0</v>
      </c>
      <c r="AB91" s="50">
        <f>[1]calcs!I182</f>
        <v>2.5604208493227275E-3</v>
      </c>
      <c r="AC91" s="50">
        <f>[1]calcs!J182</f>
        <v>0.76731937279219298</v>
      </c>
      <c r="AD91" s="51">
        <f>[1]calcs!K182</f>
        <v>0.7698797936415156</v>
      </c>
      <c r="AE91" s="93"/>
      <c r="AF91" s="94"/>
      <c r="AG91" s="94"/>
      <c r="AH91" s="94"/>
      <c r="AI91" s="53"/>
    </row>
    <row r="92" spans="1:35" s="54" customFormat="1" x14ac:dyDescent="0.25">
      <c r="A92" s="86"/>
      <c r="B92" s="55">
        <v>626</v>
      </c>
      <c r="C92" s="87">
        <v>6</v>
      </c>
      <c r="D92" s="88" t="s">
        <v>166</v>
      </c>
      <c r="E92" s="267">
        <v>303</v>
      </c>
      <c r="F92" s="89">
        <v>0</v>
      </c>
      <c r="G92" s="89">
        <v>80</v>
      </c>
      <c r="H92" s="89">
        <v>408</v>
      </c>
      <c r="I92" s="39">
        <v>441.33333333333331</v>
      </c>
      <c r="J92" s="70"/>
      <c r="K92" s="90">
        <f t="shared" si="35"/>
        <v>340.03</v>
      </c>
      <c r="L92" s="91">
        <f t="shared" si="36"/>
        <v>770.46072507552879</v>
      </c>
      <c r="M92" s="65">
        <v>1</v>
      </c>
      <c r="N92" s="44">
        <f>[1]calcs!N142+[1]calcs!O142+[1]calcs!P142+[1]calcs!Q142+[1]calcs!R142+[1]calcs!S142</f>
        <v>28.21</v>
      </c>
      <c r="O92" s="91">
        <f t="shared" si="37"/>
        <v>63.91993957703928</v>
      </c>
      <c r="P92" s="78"/>
      <c r="Q92" s="46">
        <f>[1]calcs!G142</f>
        <v>311.82</v>
      </c>
      <c r="R92" s="91">
        <f t="shared" si="38"/>
        <v>706.54078549848941</v>
      </c>
      <c r="S92" s="70"/>
      <c r="T92" s="48">
        <f>[1]calcs!T142</f>
        <v>6.6170632003058555E-3</v>
      </c>
      <c r="U92" s="48">
        <f>[1]calcs!U142</f>
        <v>0</v>
      </c>
      <c r="V92" s="48">
        <f>[1]calcs!V142</f>
        <v>0</v>
      </c>
      <c r="W92" s="48">
        <f>[1]calcs!W142</f>
        <v>7.6346204746640015E-2</v>
      </c>
      <c r="X92" s="48">
        <f>[1]calcs!X142</f>
        <v>0</v>
      </c>
      <c r="Y92" s="48">
        <f>[1]calcs!Y142</f>
        <v>0</v>
      </c>
      <c r="Z92" s="49">
        <f t="shared" si="39"/>
        <v>8.2963267946945862E-2</v>
      </c>
      <c r="AA92" s="50">
        <f>[1]calcs!H142</f>
        <v>0</v>
      </c>
      <c r="AB92" s="50">
        <f>[1]calcs!I142</f>
        <v>0</v>
      </c>
      <c r="AC92" s="50">
        <f>[1]calcs!J142</f>
        <v>0.91703673205305425</v>
      </c>
      <c r="AD92" s="51">
        <f>[1]calcs!K142</f>
        <v>0.91703673205305425</v>
      </c>
      <c r="AE92" s="93"/>
      <c r="AF92" s="94"/>
      <c r="AG92" s="94"/>
      <c r="AH92" s="94"/>
      <c r="AI92" s="53"/>
    </row>
    <row r="93" spans="1:35" s="54" customFormat="1" x14ac:dyDescent="0.25">
      <c r="A93" s="34"/>
      <c r="B93" s="60">
        <v>988</v>
      </c>
      <c r="C93" s="56">
        <v>6</v>
      </c>
      <c r="D93" s="123" t="s">
        <v>250</v>
      </c>
      <c r="E93" s="267">
        <v>732</v>
      </c>
      <c r="F93" s="61">
        <v>0</v>
      </c>
      <c r="G93" s="61">
        <v>0</v>
      </c>
      <c r="H93" s="127">
        <v>2436</v>
      </c>
      <c r="I93" s="39">
        <v>2436</v>
      </c>
      <c r="J93" s="96"/>
      <c r="K93" s="41">
        <f>N93+Q93</f>
        <v>795.45498401840348</v>
      </c>
      <c r="L93" s="42">
        <f>K93*1000/I93</f>
        <v>326.54145485156135</v>
      </c>
      <c r="M93" s="63"/>
      <c r="N93" s="44">
        <f>[1]calcs!N226+[1]calcs!O226+[1]calcs!P226+[1]calcs!Q226+[1]calcs!R226+[1]calcs!S226</f>
        <v>161.60999999999999</v>
      </c>
      <c r="O93" s="42">
        <f>N93*1000/I93</f>
        <v>66.342364532019687</v>
      </c>
      <c r="P93" s="59"/>
      <c r="Q93" s="46">
        <f>[1]calcs!G226</f>
        <v>633.84498401840347</v>
      </c>
      <c r="R93" s="42">
        <f>Q93*1000/I93</f>
        <v>260.19909031954165</v>
      </c>
      <c r="S93" s="120">
        <v>7</v>
      </c>
      <c r="T93" s="48">
        <f>[1]calcs!T226</f>
        <v>1.6870847841327394E-2</v>
      </c>
      <c r="U93" s="48">
        <f>[1]calcs!U226</f>
        <v>0</v>
      </c>
      <c r="V93" s="48">
        <f>[1]calcs!V226</f>
        <v>0</v>
      </c>
      <c r="W93" s="48">
        <f>[1]calcs!W226</f>
        <v>0.18629589728810034</v>
      </c>
      <c r="X93" s="48">
        <f>[1]calcs!X226</f>
        <v>0</v>
      </c>
      <c r="Y93" s="48">
        <f>[1]calcs!Y226</f>
        <v>0</v>
      </c>
      <c r="Z93" s="49">
        <f>N93/K93</f>
        <v>0.20316674512942773</v>
      </c>
      <c r="AA93" s="50">
        <f>[1]calcs!H226</f>
        <v>0</v>
      </c>
      <c r="AB93" s="50">
        <f>[1]calcs!I226</f>
        <v>0</v>
      </c>
      <c r="AC93" s="50">
        <f>[1]calcs!J226</f>
        <v>0.79683325487057222</v>
      </c>
      <c r="AD93" s="51">
        <f>[1]calcs!K226</f>
        <v>0.79683325487057222</v>
      </c>
      <c r="AE93" s="52"/>
      <c r="AF93" s="53"/>
      <c r="AG93" s="53"/>
      <c r="AH93" s="53"/>
      <c r="AI93" s="53"/>
    </row>
    <row r="94" spans="1:35" s="54" customFormat="1" x14ac:dyDescent="0.25">
      <c r="A94" s="86"/>
      <c r="B94" s="60">
        <v>627</v>
      </c>
      <c r="C94" s="87">
        <v>6</v>
      </c>
      <c r="D94" s="201" t="s">
        <v>167</v>
      </c>
      <c r="E94" s="267">
        <v>2029</v>
      </c>
      <c r="F94" s="89">
        <v>0</v>
      </c>
      <c r="G94" s="89">
        <v>861</v>
      </c>
      <c r="H94" s="89">
        <v>2706</v>
      </c>
      <c r="I94" s="39">
        <v>3064.75</v>
      </c>
      <c r="J94" s="203"/>
      <c r="K94" s="90">
        <f t="shared" si="35"/>
        <v>954.97495883894965</v>
      </c>
      <c r="L94" s="91">
        <f t="shared" si="36"/>
        <v>311.59962764954719</v>
      </c>
      <c r="M94" s="204"/>
      <c r="N94" s="44">
        <f>[1]calcs!N143+[1]calcs!O143+[1]calcs!P143+[1]calcs!Q143+[1]calcs!R143+[1]calcs!S143</f>
        <v>248.62</v>
      </c>
      <c r="O94" s="91">
        <f t="shared" si="37"/>
        <v>81.122440655844684</v>
      </c>
      <c r="P94" s="110"/>
      <c r="Q94" s="46">
        <f>[1]calcs!G143</f>
        <v>706.35495883894964</v>
      </c>
      <c r="R94" s="91">
        <f t="shared" si="38"/>
        <v>230.47718699370247</v>
      </c>
      <c r="S94" s="206">
        <v>4</v>
      </c>
      <c r="T94" s="48">
        <f>[1]calcs!T143</f>
        <v>1.5612974834573096E-2</v>
      </c>
      <c r="U94" s="48">
        <f>[1]calcs!U143</f>
        <v>0</v>
      </c>
      <c r="V94" s="48">
        <f>[1]calcs!V143</f>
        <v>0</v>
      </c>
      <c r="W94" s="48">
        <f>[1]calcs!W143</f>
        <v>0.24472893015345934</v>
      </c>
      <c r="X94" s="48">
        <f>[1]calcs!X143</f>
        <v>0</v>
      </c>
      <c r="Y94" s="48">
        <f>[1]calcs!Y143</f>
        <v>0</v>
      </c>
      <c r="Z94" s="49">
        <f t="shared" si="39"/>
        <v>0.26034190498803245</v>
      </c>
      <c r="AA94" s="50">
        <f>[1]calcs!H143</f>
        <v>0</v>
      </c>
      <c r="AB94" s="50">
        <f>[1]calcs!I143</f>
        <v>0</v>
      </c>
      <c r="AC94" s="50">
        <f>[1]calcs!J143</f>
        <v>0.73965809501196755</v>
      </c>
      <c r="AD94" s="51">
        <f>[1]calcs!K143</f>
        <v>0.73965809501196755</v>
      </c>
      <c r="AE94" s="93"/>
      <c r="AF94" s="94"/>
      <c r="AG94" s="94"/>
      <c r="AH94" s="94"/>
      <c r="AI94" s="53"/>
    </row>
    <row r="95" spans="1:35" s="80" customFormat="1" x14ac:dyDescent="0.25">
      <c r="A95" s="34"/>
      <c r="B95" s="60">
        <v>891</v>
      </c>
      <c r="C95" s="56">
        <v>6</v>
      </c>
      <c r="D95" s="57" t="s">
        <v>217</v>
      </c>
      <c r="E95" s="267">
        <v>1346</v>
      </c>
      <c r="F95" s="61">
        <v>23</v>
      </c>
      <c r="G95" s="61">
        <v>37</v>
      </c>
      <c r="H95" s="61">
        <v>3392</v>
      </c>
      <c r="I95" s="39">
        <v>3407.4166666666665</v>
      </c>
      <c r="J95" s="62"/>
      <c r="K95" s="41">
        <f>N95+Q95</f>
        <v>1303.328061976187</v>
      </c>
      <c r="L95" s="42">
        <f>K95*1000/I95</f>
        <v>382.49741357612669</v>
      </c>
      <c r="M95" s="63"/>
      <c r="N95" s="44">
        <f>[1]calcs!N193+[1]calcs!O193+[1]calcs!P193+[1]calcs!Q193+[1]calcs!R193+[1]calcs!S193</f>
        <v>416.13</v>
      </c>
      <c r="O95" s="42">
        <f>N95*1000/I95</f>
        <v>122.12477683484556</v>
      </c>
      <c r="P95" s="59"/>
      <c r="Q95" s="46">
        <f>[1]calcs!G193</f>
        <v>887.19806197618698</v>
      </c>
      <c r="R95" s="42">
        <f>Q95*1000/I95</f>
        <v>260.3726367412811</v>
      </c>
      <c r="S95" s="65">
        <v>7</v>
      </c>
      <c r="T95" s="48">
        <f>[1]calcs!T193</f>
        <v>1.4340211451950986E-2</v>
      </c>
      <c r="U95" s="48">
        <f>[1]calcs!U193</f>
        <v>0</v>
      </c>
      <c r="V95" s="48">
        <f>[1]calcs!V193</f>
        <v>0</v>
      </c>
      <c r="W95" s="48">
        <f>[1]calcs!W193</f>
        <v>0.30494240981612625</v>
      </c>
      <c r="X95" s="48">
        <f>[1]calcs!X193</f>
        <v>0</v>
      </c>
      <c r="Y95" s="48">
        <f>[1]calcs!Y193</f>
        <v>0</v>
      </c>
      <c r="Z95" s="49">
        <f>N95/K95</f>
        <v>0.31928262126807722</v>
      </c>
      <c r="AA95" s="50">
        <f>[1]calcs!H193</f>
        <v>0</v>
      </c>
      <c r="AB95" s="50">
        <f>[1]calcs!I193</f>
        <v>0</v>
      </c>
      <c r="AC95" s="50">
        <f>[1]calcs!J193</f>
        <v>0.68071737873192273</v>
      </c>
      <c r="AD95" s="51">
        <f>[1]calcs!K193</f>
        <v>0.68071737873192273</v>
      </c>
      <c r="AE95" s="52"/>
      <c r="AF95" s="53"/>
      <c r="AG95" s="53"/>
      <c r="AH95" s="53"/>
      <c r="AI95" s="53"/>
    </row>
    <row r="96" spans="1:35" s="54" customFormat="1" x14ac:dyDescent="0.25">
      <c r="A96" s="86"/>
      <c r="B96" s="60">
        <v>562</v>
      </c>
      <c r="C96" s="87">
        <v>6</v>
      </c>
      <c r="D96" s="88" t="s">
        <v>148</v>
      </c>
      <c r="E96" s="267">
        <v>466</v>
      </c>
      <c r="F96" s="89">
        <v>0</v>
      </c>
      <c r="G96" s="89">
        <v>75</v>
      </c>
      <c r="H96" s="89">
        <v>1031</v>
      </c>
      <c r="I96" s="39">
        <v>1062.25</v>
      </c>
      <c r="J96" s="70"/>
      <c r="K96" s="90">
        <f t="shared" si="35"/>
        <v>231.89</v>
      </c>
      <c r="L96" s="91">
        <f t="shared" si="36"/>
        <v>218.30077665333019</v>
      </c>
      <c r="M96" s="65"/>
      <c r="N96" s="44">
        <f>[1]calcs!N124+[1]calcs!O124+[1]calcs!P124+[1]calcs!Q124+[1]calcs!R124+[1]calcs!S124</f>
        <v>54.39</v>
      </c>
      <c r="O96" s="91">
        <f t="shared" si="37"/>
        <v>51.202635914332781</v>
      </c>
      <c r="P96" s="78"/>
      <c r="Q96" s="46">
        <f>[1]calcs!G124</f>
        <v>177.5</v>
      </c>
      <c r="R96" s="91">
        <f t="shared" si="38"/>
        <v>167.09814073899742</v>
      </c>
      <c r="S96" s="64"/>
      <c r="T96" s="48">
        <f>[1]calcs!T124</f>
        <v>2.4494372331709001E-2</v>
      </c>
      <c r="U96" s="48">
        <f>[1]calcs!U124</f>
        <v>0</v>
      </c>
      <c r="V96" s="48">
        <f>[1]calcs!V124</f>
        <v>0</v>
      </c>
      <c r="W96" s="48">
        <f>[1]calcs!W124</f>
        <v>0.21005649230238477</v>
      </c>
      <c r="X96" s="48">
        <f>[1]calcs!X124</f>
        <v>0</v>
      </c>
      <c r="Y96" s="48">
        <f>[1]calcs!Y124</f>
        <v>0</v>
      </c>
      <c r="Z96" s="49">
        <f t="shared" si="39"/>
        <v>0.23455086463409378</v>
      </c>
      <c r="AA96" s="50">
        <f>[1]calcs!H124</f>
        <v>0</v>
      </c>
      <c r="AB96" s="50">
        <f>[1]calcs!I124</f>
        <v>0</v>
      </c>
      <c r="AC96" s="50">
        <f>[1]calcs!J124</f>
        <v>0.76544913536590631</v>
      </c>
      <c r="AD96" s="51">
        <f>[1]calcs!K124</f>
        <v>0.76544913536590631</v>
      </c>
      <c r="AE96" s="93"/>
      <c r="AF96" s="94"/>
      <c r="AG96" s="94"/>
      <c r="AH96" s="94"/>
      <c r="AI96" s="53"/>
    </row>
    <row r="97" spans="1:35" s="54" customFormat="1" x14ac:dyDescent="0.25">
      <c r="A97" s="34"/>
      <c r="B97" s="55">
        <v>969</v>
      </c>
      <c r="C97" s="56">
        <v>6</v>
      </c>
      <c r="D97" s="57" t="s">
        <v>236</v>
      </c>
      <c r="E97" s="267">
        <v>108</v>
      </c>
      <c r="F97" s="61">
        <v>0</v>
      </c>
      <c r="G97" s="61">
        <v>0</v>
      </c>
      <c r="H97" s="61">
        <v>441</v>
      </c>
      <c r="I97" s="39">
        <v>441</v>
      </c>
      <c r="J97" s="62"/>
      <c r="K97" s="41">
        <f t="shared" si="35"/>
        <v>120.3958616030596</v>
      </c>
      <c r="L97" s="42">
        <f t="shared" si="36"/>
        <v>273.00648889582675</v>
      </c>
      <c r="M97" s="63"/>
      <c r="N97" s="44">
        <f>[1]calcs!N212+[1]calcs!O212+[1]calcs!P212+[1]calcs!Q212+[1]calcs!R212+[1]calcs!S212</f>
        <v>20.52</v>
      </c>
      <c r="O97" s="42">
        <f t="shared" si="37"/>
        <v>46.530612244897959</v>
      </c>
      <c r="P97" s="59"/>
      <c r="Q97" s="46">
        <f>[1]calcs!G212</f>
        <v>99.875861603059604</v>
      </c>
      <c r="R97" s="42">
        <f t="shared" si="38"/>
        <v>226.4758766509288</v>
      </c>
      <c r="S97" s="68">
        <v>4</v>
      </c>
      <c r="T97" s="48">
        <f>[1]calcs!T212</f>
        <v>2.0183417998299761E-2</v>
      </c>
      <c r="U97" s="48">
        <f>[1]calcs!U212</f>
        <v>0</v>
      </c>
      <c r="V97" s="48">
        <f>[1]calcs!V212</f>
        <v>0</v>
      </c>
      <c r="W97" s="48">
        <f>[1]calcs!W212</f>
        <v>0.15025433398734264</v>
      </c>
      <c r="X97" s="48">
        <f>[1]calcs!X212</f>
        <v>0</v>
      </c>
      <c r="Y97" s="48">
        <f>[1]calcs!Y212</f>
        <v>0</v>
      </c>
      <c r="Z97" s="49">
        <f t="shared" si="39"/>
        <v>0.1704377519856424</v>
      </c>
      <c r="AA97" s="50">
        <f>[1]calcs!H212</f>
        <v>0</v>
      </c>
      <c r="AB97" s="50">
        <f>[1]calcs!I212</f>
        <v>0</v>
      </c>
      <c r="AC97" s="50">
        <f>[1]calcs!J212</f>
        <v>0.82956224801435763</v>
      </c>
      <c r="AD97" s="51">
        <f>[1]calcs!K212</f>
        <v>0.82956224801435763</v>
      </c>
      <c r="AE97" s="52"/>
      <c r="AF97" s="53"/>
      <c r="AG97" s="53"/>
      <c r="AH97" s="53"/>
      <c r="AI97" s="53"/>
    </row>
    <row r="98" spans="1:35" s="54" customFormat="1" x14ac:dyDescent="0.25">
      <c r="A98" s="86"/>
      <c r="B98" s="55">
        <v>603</v>
      </c>
      <c r="C98" s="87">
        <v>6</v>
      </c>
      <c r="D98" s="88" t="s">
        <v>153</v>
      </c>
      <c r="E98" s="267">
        <v>1770</v>
      </c>
      <c r="F98" s="89">
        <v>2</v>
      </c>
      <c r="G98" s="89">
        <v>0</v>
      </c>
      <c r="H98" s="89">
        <v>2824</v>
      </c>
      <c r="I98" s="39">
        <v>2824</v>
      </c>
      <c r="J98" s="70"/>
      <c r="K98" s="90">
        <f t="shared" si="35"/>
        <v>2580.2700000000004</v>
      </c>
      <c r="L98" s="91">
        <f t="shared" si="36"/>
        <v>913.69334277620408</v>
      </c>
      <c r="M98" s="65">
        <v>1</v>
      </c>
      <c r="N98" s="44">
        <f>[1]calcs!N129+[1]calcs!O129+[1]calcs!P129+[1]calcs!Q129+[1]calcs!R129+[1]calcs!S129</f>
        <v>1174.5900000000001</v>
      </c>
      <c r="O98" s="91">
        <f t="shared" si="37"/>
        <v>415.93130311614738</v>
      </c>
      <c r="P98" s="78">
        <v>3</v>
      </c>
      <c r="Q98" s="46">
        <f>[1]calcs!G129</f>
        <v>1405.68</v>
      </c>
      <c r="R98" s="91">
        <f t="shared" si="38"/>
        <v>497.76203966005664</v>
      </c>
      <c r="S98" s="65"/>
      <c r="T98" s="48">
        <f>[1]calcs!T129</f>
        <v>6.0303766660078197E-3</v>
      </c>
      <c r="U98" s="48">
        <f>[1]calcs!U129</f>
        <v>0</v>
      </c>
      <c r="V98" s="48">
        <f>[1]calcs!V129</f>
        <v>0</v>
      </c>
      <c r="W98" s="48">
        <f>[1]calcs!W129</f>
        <v>0.4491894259127921</v>
      </c>
      <c r="X98" s="48">
        <f>[1]calcs!X129</f>
        <v>0</v>
      </c>
      <c r="Y98" s="48">
        <f>[1]calcs!Y129</f>
        <v>0</v>
      </c>
      <c r="Z98" s="49">
        <f t="shared" si="39"/>
        <v>0.45521980257879985</v>
      </c>
      <c r="AA98" s="50">
        <f>[1]calcs!H129</f>
        <v>0</v>
      </c>
      <c r="AB98" s="50">
        <f>[1]calcs!I129</f>
        <v>0</v>
      </c>
      <c r="AC98" s="50">
        <f>[1]calcs!J129</f>
        <v>0.54478019742119999</v>
      </c>
      <c r="AD98" s="51">
        <f>[1]calcs!K129</f>
        <v>0.54478019742119999</v>
      </c>
      <c r="AE98" s="93"/>
      <c r="AF98" s="94"/>
      <c r="AG98" s="94"/>
      <c r="AH98" s="94"/>
      <c r="AI98" s="53"/>
    </row>
    <row r="99" spans="1:35" s="54" customFormat="1" x14ac:dyDescent="0.25">
      <c r="A99" s="86"/>
      <c r="B99" s="60">
        <v>697</v>
      </c>
      <c r="C99" s="87">
        <v>6</v>
      </c>
      <c r="D99" s="88" t="s">
        <v>173</v>
      </c>
      <c r="E99" s="267">
        <v>3813</v>
      </c>
      <c r="F99" s="89">
        <v>65</v>
      </c>
      <c r="G99" s="89">
        <v>1912</v>
      </c>
      <c r="H99" s="89">
        <v>5437</v>
      </c>
      <c r="I99" s="39">
        <v>6233.666666666667</v>
      </c>
      <c r="J99" s="70"/>
      <c r="K99" s="90">
        <f t="shared" si="35"/>
        <v>1562.7920542999377</v>
      </c>
      <c r="L99" s="91">
        <f t="shared" si="36"/>
        <v>250.70189631034773</v>
      </c>
      <c r="M99" s="65"/>
      <c r="N99" s="44">
        <f>[1]calcs!N149+[1]calcs!O149+[1]calcs!P149+[1]calcs!Q149+[1]calcs!R149+[1]calcs!S149</f>
        <v>171.27</v>
      </c>
      <c r="O99" s="91">
        <f t="shared" si="37"/>
        <v>27.475001336826907</v>
      </c>
      <c r="P99" s="78"/>
      <c r="Q99" s="46">
        <f>[1]calcs!G149</f>
        <v>1391.5220542999377</v>
      </c>
      <c r="R99" s="91">
        <f t="shared" si="38"/>
        <v>223.22689497352084</v>
      </c>
      <c r="S99" s="64">
        <v>7</v>
      </c>
      <c r="T99" s="48">
        <f>[1]calcs!T149</f>
        <v>1.9170816691553225E-2</v>
      </c>
      <c r="U99" s="48">
        <f>[1]calcs!U149</f>
        <v>0</v>
      </c>
      <c r="V99" s="48">
        <f>[1]calcs!V149</f>
        <v>0</v>
      </c>
      <c r="W99" s="48">
        <f>[1]calcs!W149</f>
        <v>9.0421498887963497E-2</v>
      </c>
      <c r="X99" s="48">
        <f>[1]calcs!X149</f>
        <v>0</v>
      </c>
      <c r="Y99" s="48">
        <f>[1]calcs!Y149</f>
        <v>0</v>
      </c>
      <c r="Z99" s="49">
        <f t="shared" si="39"/>
        <v>0.10959231557951672</v>
      </c>
      <c r="AA99" s="50">
        <f>[1]calcs!H149</f>
        <v>0</v>
      </c>
      <c r="AB99" s="50">
        <f>[1]calcs!I149</f>
        <v>0</v>
      </c>
      <c r="AC99" s="50">
        <f>[1]calcs!J149</f>
        <v>0.89040768442048335</v>
      </c>
      <c r="AD99" s="51">
        <f>[1]calcs!K149</f>
        <v>0.89040768442048335</v>
      </c>
      <c r="AE99" s="93"/>
      <c r="AF99" s="94"/>
      <c r="AG99" s="94"/>
      <c r="AH99" s="94"/>
      <c r="AI99" s="53"/>
    </row>
    <row r="100" spans="1:35" s="54" customFormat="1" ht="15.6" customHeight="1" x14ac:dyDescent="0.25">
      <c r="A100" s="34"/>
      <c r="B100" s="60">
        <v>906</v>
      </c>
      <c r="C100" s="56">
        <v>6</v>
      </c>
      <c r="D100" s="57" t="s">
        <v>222</v>
      </c>
      <c r="E100" s="267">
        <v>2260</v>
      </c>
      <c r="F100" s="61">
        <v>175</v>
      </c>
      <c r="G100" s="61">
        <v>164</v>
      </c>
      <c r="H100" s="61">
        <v>5183</v>
      </c>
      <c r="I100" s="39">
        <v>5251.333333333333</v>
      </c>
      <c r="J100" s="62"/>
      <c r="K100" s="41">
        <f t="shared" si="35"/>
        <v>1374.52</v>
      </c>
      <c r="L100" s="42">
        <f t="shared" si="36"/>
        <v>261.74685794084041</v>
      </c>
      <c r="M100" s="63"/>
      <c r="N100" s="44">
        <f>[1]calcs!N198+[1]calcs!O198+[1]calcs!P198+[1]calcs!Q198+[1]calcs!R198+[1]calcs!S198</f>
        <v>541.44000000000005</v>
      </c>
      <c r="O100" s="42">
        <f t="shared" si="37"/>
        <v>103.10524311286024</v>
      </c>
      <c r="P100" s="59"/>
      <c r="Q100" s="46">
        <f>[1]calcs!G198</f>
        <v>833.08</v>
      </c>
      <c r="R100" s="42">
        <f t="shared" si="38"/>
        <v>158.64161482798019</v>
      </c>
      <c r="S100" s="64"/>
      <c r="T100" s="48">
        <f>[1]calcs!T198</f>
        <v>2.0778162558565898E-2</v>
      </c>
      <c r="U100" s="48">
        <f>[1]calcs!U198</f>
        <v>0</v>
      </c>
      <c r="V100" s="48">
        <f>[1]calcs!V198</f>
        <v>1.855193085586241E-3</v>
      </c>
      <c r="W100" s="48">
        <f>[1]calcs!W198</f>
        <v>0.3080711812123505</v>
      </c>
      <c r="X100" s="48">
        <f>[1]calcs!X198</f>
        <v>6.3047463841923002E-2</v>
      </c>
      <c r="Y100" s="48">
        <f>[1]calcs!Y198</f>
        <v>1.6005587405057767E-4</v>
      </c>
      <c r="Z100" s="49">
        <f t="shared" si="39"/>
        <v>0.39391205657247624</v>
      </c>
      <c r="AA100" s="50">
        <f>[1]calcs!H198</f>
        <v>0</v>
      </c>
      <c r="AB100" s="50">
        <f>[1]calcs!I198</f>
        <v>0</v>
      </c>
      <c r="AC100" s="50">
        <f>[1]calcs!J198</f>
        <v>0.60608794342752381</v>
      </c>
      <c r="AD100" s="51">
        <f>[1]calcs!K198</f>
        <v>0.60608794342752381</v>
      </c>
      <c r="AE100" s="52"/>
      <c r="AF100" s="53"/>
      <c r="AG100" s="53"/>
      <c r="AH100" s="53"/>
      <c r="AI100" s="53"/>
    </row>
    <row r="101" spans="1:35" s="80" customFormat="1" x14ac:dyDescent="0.25">
      <c r="A101" s="34"/>
      <c r="B101" s="55">
        <v>904</v>
      </c>
      <c r="C101" s="56">
        <v>6</v>
      </c>
      <c r="D101" s="57" t="s">
        <v>220</v>
      </c>
      <c r="E101" s="267">
        <v>385</v>
      </c>
      <c r="F101" s="61">
        <v>0</v>
      </c>
      <c r="G101" s="61">
        <v>69</v>
      </c>
      <c r="H101" s="61">
        <v>696</v>
      </c>
      <c r="I101" s="39">
        <v>724.75</v>
      </c>
      <c r="J101" s="62"/>
      <c r="K101" s="41">
        <f t="shared" si="35"/>
        <v>165.55</v>
      </c>
      <c r="L101" s="42">
        <f t="shared" si="36"/>
        <v>228.42359434287687</v>
      </c>
      <c r="M101" s="63"/>
      <c r="N101" s="44">
        <f>[1]calcs!N196+[1]calcs!O196+[1]calcs!P196+[1]calcs!Q196+[1]calcs!R196+[1]calcs!S196</f>
        <v>48.04</v>
      </c>
      <c r="O101" s="42">
        <f t="shared" si="37"/>
        <v>66.284925836495347</v>
      </c>
      <c r="P101" s="59"/>
      <c r="Q101" s="46">
        <f>[1]calcs!G196</f>
        <v>117.51</v>
      </c>
      <c r="R101" s="42">
        <f t="shared" si="38"/>
        <v>162.13866850638152</v>
      </c>
      <c r="S101" s="65"/>
      <c r="T101" s="48">
        <f>[1]calcs!T196</f>
        <v>2.3135004530353366E-2</v>
      </c>
      <c r="U101" s="48">
        <f>[1]calcs!U196</f>
        <v>0</v>
      </c>
      <c r="V101" s="48">
        <f>[1]calcs!V196</f>
        <v>0</v>
      </c>
      <c r="W101" s="48">
        <f>[1]calcs!W196</f>
        <v>0.26704922983992752</v>
      </c>
      <c r="X101" s="48">
        <f>[1]calcs!X196</f>
        <v>0</v>
      </c>
      <c r="Y101" s="48">
        <f>[1]calcs!Y196</f>
        <v>0</v>
      </c>
      <c r="Z101" s="49">
        <f t="shared" si="39"/>
        <v>0.29018423437028085</v>
      </c>
      <c r="AA101" s="50">
        <f>[1]calcs!H196</f>
        <v>0</v>
      </c>
      <c r="AB101" s="50">
        <f>[1]calcs!I196</f>
        <v>0</v>
      </c>
      <c r="AC101" s="50">
        <f>[1]calcs!J196</f>
        <v>0.70981576562971915</v>
      </c>
      <c r="AD101" s="51">
        <f>[1]calcs!K196</f>
        <v>0.70981576562971915</v>
      </c>
      <c r="AE101" s="52"/>
      <c r="AF101" s="53"/>
      <c r="AG101" s="53"/>
      <c r="AH101" s="53"/>
      <c r="AI101" s="53"/>
    </row>
    <row r="102" spans="1:35" s="80" customFormat="1" x14ac:dyDescent="0.25">
      <c r="A102" s="34"/>
      <c r="B102" s="55">
        <v>917</v>
      </c>
      <c r="C102" s="56">
        <v>6</v>
      </c>
      <c r="D102" s="57" t="s">
        <v>225</v>
      </c>
      <c r="E102" s="267">
        <v>930</v>
      </c>
      <c r="F102" s="61">
        <v>2</v>
      </c>
      <c r="G102" s="61">
        <v>337</v>
      </c>
      <c r="H102" s="61">
        <v>1282</v>
      </c>
      <c r="I102" s="39">
        <v>1422.4166666666667</v>
      </c>
      <c r="J102" s="62"/>
      <c r="K102" s="41">
        <f>N102+Q102</f>
        <v>710.29799358612524</v>
      </c>
      <c r="L102" s="42">
        <f>K102*1000/I102</f>
        <v>499.3600048645792</v>
      </c>
      <c r="M102" s="58">
        <v>1</v>
      </c>
      <c r="N102" s="44">
        <f>[1]calcs!N201+[1]calcs!O201+[1]calcs!P201+[1]calcs!Q201+[1]calcs!R201+[1]calcs!S201</f>
        <v>16.16</v>
      </c>
      <c r="O102" s="42">
        <f>N102*1000/I102</f>
        <v>11.36094674556213</v>
      </c>
      <c r="P102" s="59"/>
      <c r="Q102" s="46">
        <f>[1]calcs!G201</f>
        <v>694.13799358612528</v>
      </c>
      <c r="R102" s="42">
        <f>Q102*1000/I102</f>
        <v>487.99905811901715</v>
      </c>
      <c r="S102" s="77">
        <v>7</v>
      </c>
      <c r="T102" s="48">
        <f>[1]calcs!T201</f>
        <v>9.9394902755613069E-3</v>
      </c>
      <c r="U102" s="48">
        <f>[1]calcs!U201</f>
        <v>0</v>
      </c>
      <c r="V102" s="48">
        <f>[1]calcs!V201</f>
        <v>0</v>
      </c>
      <c r="W102" s="48">
        <f>[1]calcs!W201</f>
        <v>1.2811524292862309E-2</v>
      </c>
      <c r="X102" s="48">
        <f>[1]calcs!X201</f>
        <v>0</v>
      </c>
      <c r="Y102" s="48">
        <f>[1]calcs!Y201</f>
        <v>0</v>
      </c>
      <c r="Z102" s="49">
        <f>N102/K102</f>
        <v>2.2751014568423617E-2</v>
      </c>
      <c r="AA102" s="50">
        <f>[1]calcs!H201</f>
        <v>0</v>
      </c>
      <c r="AB102" s="50">
        <f>[1]calcs!I201</f>
        <v>0</v>
      </c>
      <c r="AC102" s="50">
        <f>[1]calcs!J201</f>
        <v>0.97724898543157646</v>
      </c>
      <c r="AD102" s="51">
        <f>[1]calcs!K201</f>
        <v>0.97724898543157646</v>
      </c>
      <c r="AE102" s="52"/>
      <c r="AF102" s="53"/>
      <c r="AG102" s="53"/>
      <c r="AH102" s="53"/>
      <c r="AI102" s="53"/>
    </row>
    <row r="103" spans="1:35" s="54" customFormat="1" x14ac:dyDescent="0.25">
      <c r="A103" s="34"/>
      <c r="B103" s="55">
        <v>430</v>
      </c>
      <c r="C103" s="56">
        <v>6</v>
      </c>
      <c r="D103" s="57" t="s">
        <v>121</v>
      </c>
      <c r="E103" s="267">
        <v>18472</v>
      </c>
      <c r="F103" s="61">
        <v>1900</v>
      </c>
      <c r="G103" s="61">
        <v>0</v>
      </c>
      <c r="H103" s="61">
        <v>44331</v>
      </c>
      <c r="I103" s="39">
        <v>44331</v>
      </c>
      <c r="J103" s="73"/>
      <c r="K103" s="41">
        <f t="shared" si="35"/>
        <v>25131.95</v>
      </c>
      <c r="L103" s="42">
        <f t="shared" si="36"/>
        <v>566.91592790597997</v>
      </c>
      <c r="M103" s="58">
        <v>1</v>
      </c>
      <c r="N103" s="44">
        <f>[1]calcs!N98+[1]calcs!O98+[1]calcs!P98+[1]calcs!Q98+[1]calcs!R98+[1]calcs!S98</f>
        <v>1915.6200000000001</v>
      </c>
      <c r="O103" s="42">
        <f t="shared" si="37"/>
        <v>43.21174798673615</v>
      </c>
      <c r="P103" s="69"/>
      <c r="Q103" s="46">
        <f>[1]calcs!G98</f>
        <v>23216.33</v>
      </c>
      <c r="R103" s="42">
        <f t="shared" si="38"/>
        <v>523.70417991924387</v>
      </c>
      <c r="S103" s="70"/>
      <c r="T103" s="48">
        <f>[1]calcs!T98</f>
        <v>9.7191025766007015E-3</v>
      </c>
      <c r="U103" s="48">
        <f>[1]calcs!U98</f>
        <v>0</v>
      </c>
      <c r="V103" s="48">
        <f>[1]calcs!V98</f>
        <v>3.0875439430684846E-2</v>
      </c>
      <c r="W103" s="48">
        <f>[1]calcs!W98</f>
        <v>3.1839948750494888E-2</v>
      </c>
      <c r="X103" s="48">
        <f>[1]calcs!X98</f>
        <v>3.7880068995839958E-3</v>
      </c>
      <c r="Y103" s="48">
        <f>[1]calcs!Y98</f>
        <v>0</v>
      </c>
      <c r="Z103" s="49">
        <f t="shared" si="39"/>
        <v>7.6222497657364427E-2</v>
      </c>
      <c r="AA103" s="50">
        <f>[1]calcs!H98</f>
        <v>0</v>
      </c>
      <c r="AB103" s="50">
        <f>[1]calcs!I98</f>
        <v>0</v>
      </c>
      <c r="AC103" s="50">
        <f>[1]calcs!J98</f>
        <v>0.92377750234263556</v>
      </c>
      <c r="AD103" s="51">
        <f>[1]calcs!K98</f>
        <v>0.92377750234263556</v>
      </c>
      <c r="AE103" s="52"/>
      <c r="AF103" s="53"/>
      <c r="AG103" s="53"/>
      <c r="AH103" s="53"/>
      <c r="AI103" s="53"/>
    </row>
    <row r="104" spans="1:35" s="54" customFormat="1" x14ac:dyDescent="0.25">
      <c r="A104" s="86"/>
      <c r="B104" s="60">
        <v>888</v>
      </c>
      <c r="C104" s="87">
        <v>6</v>
      </c>
      <c r="D104" s="88" t="s">
        <v>215</v>
      </c>
      <c r="E104" s="267">
        <v>1312</v>
      </c>
      <c r="F104" s="89">
        <v>0</v>
      </c>
      <c r="G104" s="89">
        <v>272</v>
      </c>
      <c r="H104" s="89">
        <v>2495</v>
      </c>
      <c r="I104" s="39">
        <v>2608.3333333333335</v>
      </c>
      <c r="J104" s="70"/>
      <c r="K104" s="90">
        <f t="shared" si="35"/>
        <v>652.93000000000006</v>
      </c>
      <c r="L104" s="91">
        <f t="shared" si="36"/>
        <v>250.32460063897767</v>
      </c>
      <c r="M104" s="65"/>
      <c r="N104" s="44">
        <f>[1]calcs!N191+[1]calcs!O191+[1]calcs!P191+[1]calcs!Q191+[1]calcs!R191+[1]calcs!S191</f>
        <v>183.93</v>
      </c>
      <c r="O104" s="91">
        <f t="shared" si="37"/>
        <v>70.516293929712461</v>
      </c>
      <c r="P104" s="78"/>
      <c r="Q104" s="46">
        <f>[1]calcs!G191</f>
        <v>469</v>
      </c>
      <c r="R104" s="91">
        <f t="shared" si="38"/>
        <v>179.80830670926517</v>
      </c>
      <c r="S104" s="64"/>
      <c r="T104" s="48">
        <f>[1]calcs!T191</f>
        <v>2.1058919026541893E-2</v>
      </c>
      <c r="U104" s="48">
        <f>[1]calcs!U191</f>
        <v>0</v>
      </c>
      <c r="V104" s="48">
        <f>[1]calcs!V191</f>
        <v>6.2793867642779472E-2</v>
      </c>
      <c r="W104" s="48">
        <f>[1]calcs!W191</f>
        <v>0.18613021303968263</v>
      </c>
      <c r="X104" s="48">
        <f>[1]calcs!X191</f>
        <v>1.1716416767494218E-2</v>
      </c>
      <c r="Y104" s="48">
        <f>[1]calcs!Y191</f>
        <v>0</v>
      </c>
      <c r="Z104" s="49">
        <f t="shared" si="39"/>
        <v>0.28169941647649821</v>
      </c>
      <c r="AA104" s="50">
        <f>[1]calcs!H191</f>
        <v>0</v>
      </c>
      <c r="AB104" s="50">
        <f>[1]calcs!I191</f>
        <v>1.0261436907478597E-3</v>
      </c>
      <c r="AC104" s="50">
        <f>[1]calcs!J191</f>
        <v>0.71727443983275385</v>
      </c>
      <c r="AD104" s="51">
        <f>[1]calcs!K191</f>
        <v>0.71830058352350168</v>
      </c>
      <c r="AE104" s="93"/>
      <c r="AF104" s="94"/>
      <c r="AG104" s="94"/>
      <c r="AH104" s="94"/>
      <c r="AI104" s="53"/>
    </row>
    <row r="105" spans="1:35" s="82" customFormat="1" x14ac:dyDescent="0.25">
      <c r="A105" s="86"/>
      <c r="B105" s="60">
        <v>694</v>
      </c>
      <c r="C105" s="87">
        <v>6</v>
      </c>
      <c r="D105" s="114" t="s">
        <v>170</v>
      </c>
      <c r="E105" s="267">
        <v>450</v>
      </c>
      <c r="F105" s="89">
        <v>0</v>
      </c>
      <c r="G105" s="89">
        <v>300</v>
      </c>
      <c r="H105" s="89">
        <v>1200</v>
      </c>
      <c r="I105" s="39">
        <v>1325</v>
      </c>
      <c r="J105" s="70"/>
      <c r="K105" s="90">
        <f t="shared" si="35"/>
        <v>618.83075566464368</v>
      </c>
      <c r="L105" s="91">
        <f t="shared" si="36"/>
        <v>467.04207974690092</v>
      </c>
      <c r="M105" s="65">
        <v>1</v>
      </c>
      <c r="N105" s="44">
        <f>[1]calcs!N146+[1]calcs!O146+[1]calcs!P146+[1]calcs!Q146+[1]calcs!R146+[1]calcs!S146</f>
        <v>28.73</v>
      </c>
      <c r="O105" s="91">
        <f t="shared" si="37"/>
        <v>21.683018867924527</v>
      </c>
      <c r="P105" s="78"/>
      <c r="Q105" s="46">
        <f>[1]calcs!G146</f>
        <v>590.10075566464366</v>
      </c>
      <c r="R105" s="91">
        <f t="shared" si="38"/>
        <v>445.35906087897632</v>
      </c>
      <c r="S105" s="210">
        <v>7</v>
      </c>
      <c r="T105" s="48">
        <f>[1]calcs!T146</f>
        <v>1.068143420392972E-2</v>
      </c>
      <c r="U105" s="48">
        <f>[1]calcs!U146</f>
        <v>0</v>
      </c>
      <c r="V105" s="48">
        <f>[1]calcs!V146</f>
        <v>0</v>
      </c>
      <c r="W105" s="48">
        <f>[1]calcs!W146</f>
        <v>3.574482974144106E-2</v>
      </c>
      <c r="X105" s="48">
        <f>[1]calcs!X146</f>
        <v>0</v>
      </c>
      <c r="Y105" s="48">
        <f>[1]calcs!Y146</f>
        <v>0</v>
      </c>
      <c r="Z105" s="49">
        <f t="shared" si="39"/>
        <v>4.6426263945370777E-2</v>
      </c>
      <c r="AA105" s="50">
        <f>[1]calcs!H146</f>
        <v>0</v>
      </c>
      <c r="AB105" s="50">
        <f>[1]calcs!I146</f>
        <v>0</v>
      </c>
      <c r="AC105" s="50">
        <f>[1]calcs!J146</f>
        <v>0.95357373605462914</v>
      </c>
      <c r="AD105" s="51">
        <f>[1]calcs!K146</f>
        <v>0.95357373605462914</v>
      </c>
      <c r="AE105" s="93"/>
      <c r="AF105" s="94"/>
      <c r="AG105" s="94"/>
      <c r="AH105" s="94"/>
      <c r="AI105" s="53"/>
    </row>
    <row r="106" spans="1:35" s="80" customFormat="1" ht="18" thickBot="1" x14ac:dyDescent="0.3">
      <c r="A106" s="34"/>
      <c r="B106" s="60">
        <v>394</v>
      </c>
      <c r="C106" s="56">
        <v>6</v>
      </c>
      <c r="D106" s="57" t="s">
        <v>112</v>
      </c>
      <c r="E106" s="267">
        <v>6706</v>
      </c>
      <c r="F106" s="61">
        <v>450</v>
      </c>
      <c r="G106" s="61">
        <v>1135</v>
      </c>
      <c r="H106" s="61">
        <v>14149</v>
      </c>
      <c r="I106" s="39">
        <v>14621.916666666666</v>
      </c>
      <c r="J106" s="62"/>
      <c r="K106" s="41">
        <f t="shared" si="35"/>
        <v>5128.5099999999993</v>
      </c>
      <c r="L106" s="42">
        <f t="shared" si="36"/>
        <v>350.74129588574226</v>
      </c>
      <c r="M106" s="58"/>
      <c r="N106" s="44">
        <f>[1]calcs!N89+[1]calcs!O89+[1]calcs!P89+[1]calcs!Q89+[1]calcs!R89+[1]calcs!S89</f>
        <v>1010.57</v>
      </c>
      <c r="O106" s="42">
        <f t="shared" si="37"/>
        <v>69.113374329630744</v>
      </c>
      <c r="P106" s="59"/>
      <c r="Q106" s="46">
        <f>[1]calcs!G89</f>
        <v>4117.9399999999996</v>
      </c>
      <c r="R106" s="42">
        <f t="shared" si="38"/>
        <v>281.62792155611152</v>
      </c>
      <c r="S106" s="64"/>
      <c r="T106" s="48">
        <f>[1]calcs!T89</f>
        <v>1.520129628293598E-2</v>
      </c>
      <c r="U106" s="48">
        <f>[1]calcs!U89</f>
        <v>0</v>
      </c>
      <c r="V106" s="48">
        <f>[1]calcs!V89</f>
        <v>0</v>
      </c>
      <c r="W106" s="48">
        <f>[1]calcs!W89</f>
        <v>0.18184813912812886</v>
      </c>
      <c r="X106" s="48">
        <f>[1]calcs!X89</f>
        <v>0</v>
      </c>
      <c r="Y106" s="48">
        <f>[1]calcs!Y89</f>
        <v>0</v>
      </c>
      <c r="Z106" s="49">
        <f t="shared" si="39"/>
        <v>0.19704943541106484</v>
      </c>
      <c r="AA106" s="50">
        <f>[1]calcs!H89</f>
        <v>0</v>
      </c>
      <c r="AB106" s="50">
        <f>[1]calcs!I89</f>
        <v>0</v>
      </c>
      <c r="AC106" s="50">
        <f>[1]calcs!J89</f>
        <v>0.80295056458893521</v>
      </c>
      <c r="AD106" s="51">
        <f>[1]calcs!K89</f>
        <v>0.80295056458893521</v>
      </c>
      <c r="AE106" s="52"/>
      <c r="AF106" s="53"/>
      <c r="AG106" s="53"/>
      <c r="AH106" s="53"/>
      <c r="AI106" s="53"/>
    </row>
    <row r="107" spans="1:35" s="240" customFormat="1" x14ac:dyDescent="0.25">
      <c r="A107" s="223"/>
      <c r="B107" s="224"/>
      <c r="C107" s="225"/>
      <c r="D107" s="222" t="s">
        <v>272</v>
      </c>
      <c r="E107" s="226">
        <f>SUM(E73:E106)</f>
        <v>77907</v>
      </c>
      <c r="F107" s="226">
        <f>SUM(F73:F106)</f>
        <v>7969</v>
      </c>
      <c r="G107" s="226">
        <f>SUM(G73:G106)</f>
        <v>7724</v>
      </c>
      <c r="H107" s="226">
        <f>SUM(H73:H106)</f>
        <v>173533</v>
      </c>
      <c r="I107" s="226">
        <f>SUM(I73:I106)</f>
        <v>176751.33333333331</v>
      </c>
      <c r="J107" s="226"/>
      <c r="K107" s="226">
        <f>SUM(K73:K106)</f>
        <v>75151.792621207584</v>
      </c>
      <c r="L107" s="227">
        <f t="shared" si="36"/>
        <v>425.18373810216002</v>
      </c>
      <c r="M107" s="226">
        <f>SUM(M73:M106)</f>
        <v>12</v>
      </c>
      <c r="N107" s="226">
        <f>SUM(N73:N106)</f>
        <v>13144.870000000003</v>
      </c>
      <c r="O107" s="227">
        <f t="shared" si="37"/>
        <v>74.369283400030952</v>
      </c>
      <c r="P107" s="226">
        <f>SUM(P73:P106)</f>
        <v>6</v>
      </c>
      <c r="Q107" s="226">
        <f>SUM(Q73:Q106)</f>
        <v>62006.922621207603</v>
      </c>
      <c r="R107" s="227">
        <f t="shared" si="38"/>
        <v>350.81445470212924</v>
      </c>
      <c r="S107" s="239"/>
      <c r="T107" s="229"/>
      <c r="U107" s="229"/>
      <c r="V107" s="229"/>
      <c r="W107" s="229"/>
      <c r="X107" s="229"/>
      <c r="Y107" s="218" t="s">
        <v>271</v>
      </c>
      <c r="Z107" s="219">
        <f>SUM(N73:N106)/SUM(K73:K106)</f>
        <v>0.1749109308177775</v>
      </c>
      <c r="AA107" s="230"/>
      <c r="AB107" s="230"/>
      <c r="AC107" s="230"/>
      <c r="AD107" s="51"/>
      <c r="AE107" s="231"/>
      <c r="AF107" s="232"/>
      <c r="AG107" s="232"/>
      <c r="AH107" s="232"/>
      <c r="AI107" s="232"/>
    </row>
    <row r="108" spans="1:35" s="80" customFormat="1" ht="15.75" thickBot="1" x14ac:dyDescent="0.3">
      <c r="A108" s="34"/>
      <c r="B108" s="214"/>
      <c r="C108" s="213"/>
      <c r="D108" s="319" t="s">
        <v>268</v>
      </c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1"/>
      <c r="AE108" s="52"/>
      <c r="AF108" s="53"/>
      <c r="AG108" s="53"/>
      <c r="AH108" s="53"/>
      <c r="AI108" s="53"/>
    </row>
    <row r="109" spans="1:35" s="54" customFormat="1" x14ac:dyDescent="0.25">
      <c r="A109" s="86"/>
      <c r="B109" s="35">
        <v>600</v>
      </c>
      <c r="C109" s="215">
        <v>7</v>
      </c>
      <c r="D109" s="88" t="s">
        <v>151</v>
      </c>
      <c r="E109" s="267">
        <v>3743</v>
      </c>
      <c r="F109" s="89">
        <v>476</v>
      </c>
      <c r="G109" s="89">
        <v>105</v>
      </c>
      <c r="H109" s="89">
        <v>8094</v>
      </c>
      <c r="I109" s="39">
        <v>8137.75</v>
      </c>
      <c r="J109" s="70"/>
      <c r="K109" s="90">
        <f t="shared" ref="K109:K141" si="40">N109+Q109</f>
        <v>8217.9935855381773</v>
      </c>
      <c r="L109" s="91">
        <f t="shared" ref="L109:L141" si="41">K109*1000/I109</f>
        <v>1009.8606599536944</v>
      </c>
      <c r="M109" s="65">
        <v>1</v>
      </c>
      <c r="N109" s="44">
        <f>[1]calcs!N127+[1]calcs!O127+[1]calcs!P127+[1]calcs!Q127+[1]calcs!R127+[1]calcs!S127</f>
        <v>1696.48</v>
      </c>
      <c r="O109" s="91">
        <f t="shared" ref="O109:O141" si="42">N109*1000/I109</f>
        <v>208.4704002949218</v>
      </c>
      <c r="P109" s="78">
        <v>3</v>
      </c>
      <c r="Q109" s="46">
        <f>[1]calcs!G127</f>
        <v>6521.5135855381777</v>
      </c>
      <c r="R109" s="91">
        <f t="shared" ref="R109:R141" si="43">Q109*1000/I109</f>
        <v>801.39025965877272</v>
      </c>
      <c r="S109" s="64">
        <v>4</v>
      </c>
      <c r="T109" s="48">
        <f>[1]calcs!T127</f>
        <v>5.427115455344962E-3</v>
      </c>
      <c r="U109" s="48">
        <f>[1]calcs!U127</f>
        <v>0</v>
      </c>
      <c r="V109" s="48">
        <f>[1]calcs!V127</f>
        <v>2.7987366697967292E-4</v>
      </c>
      <c r="W109" s="48">
        <f>[1]calcs!W127</f>
        <v>0.19738637942655091</v>
      </c>
      <c r="X109" s="48">
        <f>[1]calcs!X127</f>
        <v>1.5344378002668153E-3</v>
      </c>
      <c r="Y109" s="48">
        <f>[1]calcs!Y127</f>
        <v>1.8070104150644099E-3</v>
      </c>
      <c r="Z109" s="49">
        <f t="shared" ref="Z109:Z141" si="44">N109/K109</f>
        <v>0.20643481676420675</v>
      </c>
      <c r="AA109" s="50">
        <f>[1]calcs!H127</f>
        <v>0</v>
      </c>
      <c r="AB109" s="50">
        <f>[1]calcs!I127</f>
        <v>6.0233680502147003E-4</v>
      </c>
      <c r="AC109" s="50">
        <f>[1]calcs!J127</f>
        <v>0.79296284643077186</v>
      </c>
      <c r="AD109" s="51">
        <f>[1]calcs!K127</f>
        <v>0.79356518323579328</v>
      </c>
      <c r="AE109" s="93"/>
      <c r="AF109" s="94"/>
      <c r="AG109" s="94"/>
      <c r="AH109" s="94"/>
      <c r="AI109" s="53"/>
    </row>
    <row r="110" spans="1:35" s="80" customFormat="1" x14ac:dyDescent="0.25">
      <c r="A110" s="34"/>
      <c r="B110" s="35">
        <v>975</v>
      </c>
      <c r="C110" s="36">
        <v>7</v>
      </c>
      <c r="D110" s="57" t="s">
        <v>240</v>
      </c>
      <c r="E110" s="267">
        <v>196</v>
      </c>
      <c r="F110" s="61">
        <v>1</v>
      </c>
      <c r="G110" s="61">
        <v>0</v>
      </c>
      <c r="H110" s="61">
        <v>475</v>
      </c>
      <c r="I110" s="39">
        <v>475</v>
      </c>
      <c r="J110" s="62"/>
      <c r="K110" s="41">
        <f>N110+Q110</f>
        <v>151.09977630326654</v>
      </c>
      <c r="L110" s="42">
        <f>K110*1000/I110</f>
        <v>318.1047922174032</v>
      </c>
      <c r="M110" s="58"/>
      <c r="N110" s="44">
        <f>[1]calcs!N216+[1]calcs!O216+[1]calcs!P216+[1]calcs!Q216+[1]calcs!R216+[1]calcs!S216</f>
        <v>32.28</v>
      </c>
      <c r="O110" s="42">
        <f>N110*1000/I110</f>
        <v>67.957894736842107</v>
      </c>
      <c r="P110" s="97"/>
      <c r="Q110" s="46">
        <f>[1]calcs!G216</f>
        <v>118.81977630326655</v>
      </c>
      <c r="R110" s="42">
        <f>Q110*1000/I110</f>
        <v>250.14689748056117</v>
      </c>
      <c r="S110" s="70">
        <v>7</v>
      </c>
      <c r="T110" s="48">
        <f>[1]calcs!T216</f>
        <v>1.7339535928507923E-2</v>
      </c>
      <c r="U110" s="48">
        <f>[1]calcs!U216</f>
        <v>0</v>
      </c>
      <c r="V110" s="48">
        <f>[1]calcs!V216</f>
        <v>0</v>
      </c>
      <c r="W110" s="48">
        <f>[1]calcs!W216</f>
        <v>0.19629413574028434</v>
      </c>
      <c r="X110" s="48">
        <f>[1]calcs!X216</f>
        <v>0</v>
      </c>
      <c r="Y110" s="48">
        <f>[1]calcs!Y216</f>
        <v>0</v>
      </c>
      <c r="Z110" s="49">
        <f>N110/K110</f>
        <v>0.21363367166879227</v>
      </c>
      <c r="AA110" s="50">
        <f>[1]calcs!H216</f>
        <v>0</v>
      </c>
      <c r="AB110" s="50">
        <f>[1]calcs!I216</f>
        <v>0</v>
      </c>
      <c r="AC110" s="50">
        <f>[1]calcs!J216</f>
        <v>0.78636632833120779</v>
      </c>
      <c r="AD110" s="51">
        <f>[1]calcs!K216</f>
        <v>0.78636632833120779</v>
      </c>
      <c r="AE110" s="52"/>
      <c r="AF110" s="53"/>
      <c r="AG110" s="53"/>
      <c r="AH110" s="53"/>
      <c r="AI110" s="53"/>
    </row>
    <row r="111" spans="1:35" s="54" customFormat="1" x14ac:dyDescent="0.25">
      <c r="A111" s="34"/>
      <c r="B111" s="74">
        <v>59</v>
      </c>
      <c r="C111" s="56">
        <v>7</v>
      </c>
      <c r="D111" s="57" t="s">
        <v>43</v>
      </c>
      <c r="E111" s="267">
        <v>3105</v>
      </c>
      <c r="F111" s="61">
        <v>0</v>
      </c>
      <c r="G111" s="61">
        <v>863</v>
      </c>
      <c r="H111" s="61">
        <v>4850</v>
      </c>
      <c r="I111" s="39">
        <v>5209.583333333333</v>
      </c>
      <c r="J111" s="62"/>
      <c r="K111" s="41">
        <f t="shared" si="40"/>
        <v>1233.24</v>
      </c>
      <c r="L111" s="42">
        <f t="shared" si="41"/>
        <v>236.72526593617533</v>
      </c>
      <c r="M111" s="58"/>
      <c r="N111" s="44">
        <f>[1]calcs!N20+[1]calcs!O20+[1]calcs!P20+[1]calcs!Q20+[1]calcs!R20+[1]calcs!S20</f>
        <v>364.90999999999997</v>
      </c>
      <c r="O111" s="42">
        <f t="shared" si="42"/>
        <v>70.045908981844349</v>
      </c>
      <c r="P111" s="69"/>
      <c r="Q111" s="46">
        <f>[1]calcs!G20</f>
        <v>868.33</v>
      </c>
      <c r="R111" s="42">
        <f t="shared" si="43"/>
        <v>166.67935695433098</v>
      </c>
      <c r="S111" s="75"/>
      <c r="T111" s="48">
        <f>[1]calcs!T20</f>
        <v>2.1666504492231845E-2</v>
      </c>
      <c r="U111" s="48">
        <f>[1]calcs!U20</f>
        <v>0</v>
      </c>
      <c r="V111" s="48">
        <f>[1]calcs!V20</f>
        <v>0</v>
      </c>
      <c r="W111" s="48">
        <f>[1]calcs!W20</f>
        <v>0.27422886056242096</v>
      </c>
      <c r="X111" s="48">
        <f>[1]calcs!X20</f>
        <v>0</v>
      </c>
      <c r="Y111" s="48">
        <f>[1]calcs!Y20</f>
        <v>0</v>
      </c>
      <c r="Z111" s="49">
        <f t="shared" si="44"/>
        <v>0.29589536505465275</v>
      </c>
      <c r="AA111" s="50">
        <f>[1]calcs!H20</f>
        <v>0</v>
      </c>
      <c r="AB111" s="50">
        <f>[1]calcs!I20</f>
        <v>0</v>
      </c>
      <c r="AC111" s="50">
        <f>[1]calcs!J20</f>
        <v>0.70410463494534725</v>
      </c>
      <c r="AD111" s="51">
        <f>[1]calcs!K20</f>
        <v>0.70410463494534725</v>
      </c>
      <c r="AE111" s="52"/>
      <c r="AF111" s="53"/>
      <c r="AG111" s="53"/>
      <c r="AH111" s="53"/>
      <c r="AI111" s="53"/>
    </row>
    <row r="112" spans="1:35" s="54" customFormat="1" x14ac:dyDescent="0.25">
      <c r="A112" s="34"/>
      <c r="B112" s="55">
        <v>282</v>
      </c>
      <c r="C112" s="56">
        <v>7</v>
      </c>
      <c r="D112" s="57" t="s">
        <v>89</v>
      </c>
      <c r="E112" s="267">
        <v>1414</v>
      </c>
      <c r="F112" s="61">
        <v>1</v>
      </c>
      <c r="G112" s="61">
        <v>140</v>
      </c>
      <c r="H112" s="61">
        <v>3128</v>
      </c>
      <c r="I112" s="39">
        <v>3186.3333333333335</v>
      </c>
      <c r="J112" s="62"/>
      <c r="K112" s="41">
        <f t="shared" si="40"/>
        <v>1035.5999999999999</v>
      </c>
      <c r="L112" s="42">
        <f t="shared" si="41"/>
        <v>325.01307668166123</v>
      </c>
      <c r="M112" s="63"/>
      <c r="N112" s="44">
        <f>[1]calcs!N66+[1]calcs!O66+[1]calcs!P66+[1]calcs!Q66+[1]calcs!R66+[1]calcs!S66</f>
        <v>296.39999999999998</v>
      </c>
      <c r="O112" s="42">
        <f t="shared" si="42"/>
        <v>93.02228266555079</v>
      </c>
      <c r="P112" s="59"/>
      <c r="Q112" s="46">
        <f>[1]calcs!G66</f>
        <v>739.2</v>
      </c>
      <c r="R112" s="42">
        <f t="shared" si="43"/>
        <v>231.99079401611047</v>
      </c>
      <c r="S112" s="65"/>
      <c r="T112" s="48">
        <f>[1]calcs!T66</f>
        <v>1.6647354190807262E-2</v>
      </c>
      <c r="U112" s="48">
        <f>[1]calcs!U66</f>
        <v>0</v>
      </c>
      <c r="V112" s="48">
        <f>[1]calcs!V66</f>
        <v>2.0471224410969491E-3</v>
      </c>
      <c r="W112" s="48">
        <f>[1]calcs!W66</f>
        <v>0.1980784086519892</v>
      </c>
      <c r="X112" s="48">
        <f>[1]calcs!X66</f>
        <v>6.9438006952491318E-2</v>
      </c>
      <c r="Y112" s="48">
        <f>[1]calcs!Y66</f>
        <v>0</v>
      </c>
      <c r="Z112" s="49">
        <f t="shared" si="44"/>
        <v>0.28621089223638468</v>
      </c>
      <c r="AA112" s="50">
        <f>[1]calcs!H66</f>
        <v>0</v>
      </c>
      <c r="AB112" s="50">
        <f>[1]calcs!I66</f>
        <v>0</v>
      </c>
      <c r="AC112" s="50">
        <f>[1]calcs!J66</f>
        <v>0.71378910776361537</v>
      </c>
      <c r="AD112" s="51">
        <f>[1]calcs!K66</f>
        <v>0.71378910776361537</v>
      </c>
      <c r="AE112" s="52"/>
      <c r="AF112" s="53"/>
      <c r="AG112" s="53"/>
      <c r="AH112" s="53"/>
      <c r="AI112" s="53"/>
    </row>
    <row r="113" spans="1:35" s="54" customFormat="1" x14ac:dyDescent="0.25">
      <c r="A113" s="86"/>
      <c r="B113" s="60">
        <v>711</v>
      </c>
      <c r="C113" s="87">
        <v>7</v>
      </c>
      <c r="D113" s="88" t="s">
        <v>176</v>
      </c>
      <c r="E113" s="267">
        <v>1529</v>
      </c>
      <c r="F113" s="89">
        <v>370</v>
      </c>
      <c r="G113" s="89">
        <v>208</v>
      </c>
      <c r="H113" s="89">
        <v>3876</v>
      </c>
      <c r="I113" s="39">
        <v>3962.6666666666665</v>
      </c>
      <c r="J113" s="70"/>
      <c r="K113" s="90">
        <f t="shared" si="40"/>
        <v>1497.457813067816</v>
      </c>
      <c r="L113" s="91">
        <f t="shared" si="41"/>
        <v>377.89144004066691</v>
      </c>
      <c r="M113" s="65"/>
      <c r="N113" s="44">
        <f>[1]calcs!N152+[1]calcs!O152+[1]calcs!P152+[1]calcs!Q152+[1]calcs!R152+[1]calcs!S152</f>
        <v>520.67999999999995</v>
      </c>
      <c r="O113" s="91">
        <f t="shared" si="42"/>
        <v>131.39636608344549</v>
      </c>
      <c r="P113" s="110"/>
      <c r="Q113" s="46">
        <f>[1]calcs!G152</f>
        <v>976.77781306781617</v>
      </c>
      <c r="R113" s="91">
        <f t="shared" si="43"/>
        <v>246.49507395722145</v>
      </c>
      <c r="S113" s="65">
        <v>4</v>
      </c>
      <c r="T113" s="48">
        <f>[1]calcs!T152</f>
        <v>1.4264174799181913E-2</v>
      </c>
      <c r="U113" s="48">
        <f>[1]calcs!U152</f>
        <v>0</v>
      </c>
      <c r="V113" s="48">
        <f>[1]calcs!V152</f>
        <v>0</v>
      </c>
      <c r="W113" s="48">
        <f>[1]calcs!W152</f>
        <v>0.33344511988424685</v>
      </c>
      <c r="X113" s="48">
        <f>[1]calcs!X152</f>
        <v>0</v>
      </c>
      <c r="Y113" s="48">
        <f>[1]calcs!Y152</f>
        <v>0</v>
      </c>
      <c r="Z113" s="49">
        <f t="shared" si="44"/>
        <v>0.3477092946834287</v>
      </c>
      <c r="AA113" s="50">
        <f>[1]calcs!H152</f>
        <v>0</v>
      </c>
      <c r="AB113" s="50">
        <f>[1]calcs!I152</f>
        <v>0</v>
      </c>
      <c r="AC113" s="50">
        <f>[1]calcs!J152</f>
        <v>0.65229070531657141</v>
      </c>
      <c r="AD113" s="51">
        <f>[1]calcs!K152</f>
        <v>0.65229070531657141</v>
      </c>
      <c r="AE113" s="93"/>
      <c r="AF113" s="94"/>
      <c r="AG113" s="94"/>
      <c r="AH113" s="94"/>
      <c r="AI113" s="53"/>
    </row>
    <row r="114" spans="1:35" s="54" customFormat="1" x14ac:dyDescent="0.25">
      <c r="A114" s="34"/>
      <c r="B114" s="60">
        <v>358</v>
      </c>
      <c r="C114" s="56">
        <v>7</v>
      </c>
      <c r="D114" s="57" t="s">
        <v>104</v>
      </c>
      <c r="E114" s="267">
        <v>2631</v>
      </c>
      <c r="F114" s="61">
        <v>24</v>
      </c>
      <c r="G114" s="61">
        <v>36</v>
      </c>
      <c r="H114" s="61">
        <v>6989</v>
      </c>
      <c r="I114" s="39">
        <v>7004</v>
      </c>
      <c r="J114" s="62"/>
      <c r="K114" s="41">
        <f t="shared" si="40"/>
        <v>2013.5500000000002</v>
      </c>
      <c r="L114" s="42">
        <f t="shared" si="41"/>
        <v>287.48572244431756</v>
      </c>
      <c r="M114" s="67"/>
      <c r="N114" s="44">
        <f>[1]calcs!N81+[1]calcs!O81+[1]calcs!P81+[1]calcs!Q81+[1]calcs!R81+[1]calcs!S81</f>
        <v>608.63</v>
      </c>
      <c r="O114" s="42">
        <f t="shared" si="42"/>
        <v>86.897487150199879</v>
      </c>
      <c r="P114" s="59"/>
      <c r="Q114" s="46">
        <f>[1]calcs!G81</f>
        <v>1404.92</v>
      </c>
      <c r="R114" s="42">
        <f t="shared" si="43"/>
        <v>200.58823529411765</v>
      </c>
      <c r="S114" s="77"/>
      <c r="T114" s="48">
        <f>[1]calcs!T81</f>
        <v>1.9125425243972087E-2</v>
      </c>
      <c r="U114" s="48">
        <f>[1]calcs!U81</f>
        <v>0</v>
      </c>
      <c r="V114" s="48">
        <f>[1]calcs!V81</f>
        <v>5.1416652181470533E-2</v>
      </c>
      <c r="W114" s="48">
        <f>[1]calcs!W81</f>
        <v>0.22282535819820715</v>
      </c>
      <c r="X114" s="48">
        <f>[1]calcs!X81</f>
        <v>8.8997045019989576E-3</v>
      </c>
      <c r="Y114" s="48">
        <f>[1]calcs!Y81</f>
        <v>0</v>
      </c>
      <c r="Z114" s="49">
        <f t="shared" si="44"/>
        <v>0.3022671401256487</v>
      </c>
      <c r="AA114" s="50">
        <f>[1]calcs!H81</f>
        <v>0</v>
      </c>
      <c r="AB114" s="50">
        <f>[1]calcs!I81</f>
        <v>0</v>
      </c>
      <c r="AC114" s="50">
        <f>[1]calcs!J81</f>
        <v>0.6977328598743513</v>
      </c>
      <c r="AD114" s="51">
        <f>[1]calcs!K81</f>
        <v>0.6977328598743513</v>
      </c>
      <c r="AE114" s="52"/>
      <c r="AF114" s="53"/>
      <c r="AG114" s="53"/>
      <c r="AH114" s="53"/>
      <c r="AI114" s="53"/>
    </row>
    <row r="115" spans="1:35" s="54" customFormat="1" x14ac:dyDescent="0.25">
      <c r="A115" s="86"/>
      <c r="B115" s="60">
        <v>712</v>
      </c>
      <c r="C115" s="87">
        <v>7</v>
      </c>
      <c r="D115" s="88" t="s">
        <v>177</v>
      </c>
      <c r="E115" s="267">
        <v>2995</v>
      </c>
      <c r="F115" s="89">
        <v>0</v>
      </c>
      <c r="G115" s="89">
        <v>257</v>
      </c>
      <c r="H115" s="89">
        <v>6510</v>
      </c>
      <c r="I115" s="39">
        <v>6617.083333333333</v>
      </c>
      <c r="J115" s="70"/>
      <c r="K115" s="90">
        <f t="shared" si="40"/>
        <v>2419.92</v>
      </c>
      <c r="L115" s="91">
        <f t="shared" si="41"/>
        <v>365.70795289969146</v>
      </c>
      <c r="M115" s="65"/>
      <c r="N115" s="44">
        <f>[1]calcs!N153+[1]calcs!O153+[1]calcs!P153+[1]calcs!Q153+[1]calcs!R153+[1]calcs!S153</f>
        <v>575.6099999999999</v>
      </c>
      <c r="O115" s="91">
        <f t="shared" si="42"/>
        <v>86.988476796171511</v>
      </c>
      <c r="P115" s="78"/>
      <c r="Q115" s="46">
        <f>[1]calcs!G153</f>
        <v>1844.31</v>
      </c>
      <c r="R115" s="91">
        <f t="shared" si="43"/>
        <v>278.71947610351992</v>
      </c>
      <c r="S115" s="65"/>
      <c r="T115" s="48">
        <f>[1]calcs!T153</f>
        <v>1.4822804059638334E-2</v>
      </c>
      <c r="U115" s="48">
        <f>[1]calcs!U153</f>
        <v>0</v>
      </c>
      <c r="V115" s="48">
        <f>[1]calcs!V153</f>
        <v>2.6529802638103738E-2</v>
      </c>
      <c r="W115" s="48">
        <f>[1]calcs!W153</f>
        <v>0.19308076300042976</v>
      </c>
      <c r="X115" s="48">
        <f>[1]calcs!X153</f>
        <v>0</v>
      </c>
      <c r="Y115" s="48">
        <f>[1]calcs!Y153</f>
        <v>3.4298654500975242E-3</v>
      </c>
      <c r="Z115" s="49">
        <f t="shared" si="44"/>
        <v>0.23786323514826932</v>
      </c>
      <c r="AA115" s="50">
        <f>[1]calcs!H153</f>
        <v>0</v>
      </c>
      <c r="AB115" s="50">
        <f>[1]calcs!I153</f>
        <v>8.0167939436014406E-4</v>
      </c>
      <c r="AC115" s="50">
        <f>[1]calcs!J153</f>
        <v>0.76133508545737039</v>
      </c>
      <c r="AD115" s="51">
        <f>[1]calcs!K153</f>
        <v>0.76213676485173054</v>
      </c>
      <c r="AE115" s="93"/>
      <c r="AF115" s="94"/>
      <c r="AG115" s="94"/>
      <c r="AH115" s="94"/>
      <c r="AI115" s="53"/>
    </row>
    <row r="116" spans="1:35" s="54" customFormat="1" x14ac:dyDescent="0.25">
      <c r="A116" s="86"/>
      <c r="B116" s="55">
        <v>531</v>
      </c>
      <c r="C116" s="87">
        <v>7</v>
      </c>
      <c r="D116" s="88" t="s">
        <v>137</v>
      </c>
      <c r="E116" s="267">
        <v>13963</v>
      </c>
      <c r="F116" s="89">
        <v>558</v>
      </c>
      <c r="G116" s="89">
        <v>0</v>
      </c>
      <c r="H116" s="89">
        <v>31134</v>
      </c>
      <c r="I116" s="39">
        <v>31134</v>
      </c>
      <c r="J116" s="70"/>
      <c r="K116" s="90">
        <f t="shared" si="40"/>
        <v>16479.57</v>
      </c>
      <c r="L116" s="91">
        <f t="shared" si="41"/>
        <v>529.31104259009442</v>
      </c>
      <c r="M116" s="65">
        <v>1</v>
      </c>
      <c r="N116" s="44">
        <f>[1]calcs!N113+[1]calcs!O113+[1]calcs!P113+[1]calcs!Q113+[1]calcs!R113+[1]calcs!S113</f>
        <v>5323.4100000000008</v>
      </c>
      <c r="O116" s="91">
        <f t="shared" si="42"/>
        <v>170.98381190980925</v>
      </c>
      <c r="P116" s="110"/>
      <c r="Q116" s="46">
        <f>[1]calcs!G113</f>
        <v>11156.16</v>
      </c>
      <c r="R116" s="91">
        <f t="shared" si="43"/>
        <v>358.3272306802852</v>
      </c>
      <c r="S116" s="70"/>
      <c r="T116" s="48">
        <f>[1]calcs!T113</f>
        <v>1.0409858995107275E-2</v>
      </c>
      <c r="U116" s="48">
        <f>[1]calcs!U113</f>
        <v>0</v>
      </c>
      <c r="V116" s="48">
        <f>[1]calcs!V113</f>
        <v>5.7313388638174419E-3</v>
      </c>
      <c r="W116" s="48">
        <f>[1]calcs!W113</f>
        <v>0.2540679156070213</v>
      </c>
      <c r="X116" s="48">
        <f>[1]calcs!X113</f>
        <v>5.1220389852405131E-2</v>
      </c>
      <c r="Y116" s="48">
        <f>[1]calcs!Y113</f>
        <v>1.6013767349512154E-3</v>
      </c>
      <c r="Z116" s="49">
        <f t="shared" si="44"/>
        <v>0.32303088005330244</v>
      </c>
      <c r="AA116" s="50">
        <f>[1]calcs!H113</f>
        <v>0</v>
      </c>
      <c r="AB116" s="50">
        <f>[1]calcs!I113</f>
        <v>3.0765365843890346E-4</v>
      </c>
      <c r="AC116" s="50">
        <f>[1]calcs!J113</f>
        <v>0.67666146628825874</v>
      </c>
      <c r="AD116" s="51">
        <f>[1]calcs!K113</f>
        <v>0.67696911994669762</v>
      </c>
      <c r="AE116" s="93"/>
      <c r="AF116" s="94"/>
      <c r="AG116" s="94"/>
      <c r="AH116" s="94"/>
      <c r="AI116" s="53"/>
    </row>
    <row r="117" spans="1:35" s="54" customFormat="1" x14ac:dyDescent="0.25">
      <c r="A117" s="34"/>
      <c r="B117" s="60">
        <v>229</v>
      </c>
      <c r="C117" s="56">
        <v>7</v>
      </c>
      <c r="D117" s="57" t="s">
        <v>75</v>
      </c>
      <c r="E117" s="267">
        <v>5617</v>
      </c>
      <c r="F117" s="61">
        <v>0</v>
      </c>
      <c r="G117" s="61">
        <v>0</v>
      </c>
      <c r="H117" s="61">
        <v>13923</v>
      </c>
      <c r="I117" s="39">
        <v>13923</v>
      </c>
      <c r="J117" s="62"/>
      <c r="K117" s="41">
        <f t="shared" si="40"/>
        <v>4513.5</v>
      </c>
      <c r="L117" s="42">
        <f t="shared" si="41"/>
        <v>324.17582417582418</v>
      </c>
      <c r="M117" s="63"/>
      <c r="N117" s="44">
        <f>[1]calcs!N52+[1]calcs!O52+[1]calcs!P52+[1]calcs!Q52+[1]calcs!R52+[1]calcs!S52</f>
        <v>1794.7600000000002</v>
      </c>
      <c r="O117" s="42">
        <f t="shared" si="42"/>
        <v>128.9061265531854</v>
      </c>
      <c r="P117" s="97"/>
      <c r="Q117" s="46">
        <f>[1]calcs!G52</f>
        <v>2718.74</v>
      </c>
      <c r="R117" s="42">
        <f t="shared" si="43"/>
        <v>195.2696976226388</v>
      </c>
      <c r="S117" s="65"/>
      <c r="T117" s="48">
        <f>[1]calcs!T52</f>
        <v>1.6997895203279052E-2</v>
      </c>
      <c r="U117" s="48">
        <f>[1]calcs!U52</f>
        <v>0</v>
      </c>
      <c r="V117" s="48">
        <f>[1]calcs!V52</f>
        <v>3.1505483549351945E-3</v>
      </c>
      <c r="W117" s="48">
        <f>[1]calcs!W52</f>
        <v>0.3657184003544921</v>
      </c>
      <c r="X117" s="48">
        <f>[1]calcs!X52</f>
        <v>1.1514345851334883E-2</v>
      </c>
      <c r="Y117" s="48">
        <f>[1]calcs!Y52</f>
        <v>2.61437908496732E-4</v>
      </c>
      <c r="Z117" s="49">
        <f t="shared" si="44"/>
        <v>0.397642627672538</v>
      </c>
      <c r="AA117" s="50">
        <f>[1]calcs!H52</f>
        <v>0</v>
      </c>
      <c r="AB117" s="50">
        <f>[1]calcs!I52</f>
        <v>0</v>
      </c>
      <c r="AC117" s="50">
        <f>[1]calcs!J52</f>
        <v>0.602357372327462</v>
      </c>
      <c r="AD117" s="51">
        <f>[1]calcs!K52</f>
        <v>0.602357372327462</v>
      </c>
      <c r="AE117" s="52"/>
      <c r="AF117" s="53"/>
      <c r="AG117" s="53"/>
      <c r="AH117" s="53"/>
      <c r="AI117" s="53"/>
    </row>
    <row r="118" spans="1:35" s="54" customFormat="1" x14ac:dyDescent="0.25">
      <c r="A118" s="34"/>
      <c r="B118" s="55">
        <v>152</v>
      </c>
      <c r="C118" s="56">
        <v>7</v>
      </c>
      <c r="D118" s="57" t="s">
        <v>54</v>
      </c>
      <c r="E118" s="267">
        <v>3161</v>
      </c>
      <c r="F118" s="61">
        <v>14</v>
      </c>
      <c r="G118" s="61">
        <v>272</v>
      </c>
      <c r="H118" s="61">
        <v>6437</v>
      </c>
      <c r="I118" s="39">
        <v>6550.333333333333</v>
      </c>
      <c r="J118" s="62"/>
      <c r="K118" s="41">
        <f t="shared" si="40"/>
        <v>1384.98</v>
      </c>
      <c r="L118" s="42">
        <f t="shared" si="41"/>
        <v>211.43656811358201</v>
      </c>
      <c r="M118" s="63"/>
      <c r="N118" s="44">
        <f>[1]calcs!N31+[1]calcs!O31+[1]calcs!P31+[1]calcs!Q31+[1]calcs!R31+[1]calcs!S31</f>
        <v>490.05999999999995</v>
      </c>
      <c r="O118" s="42">
        <f t="shared" si="42"/>
        <v>74.814513256322826</v>
      </c>
      <c r="P118" s="59"/>
      <c r="Q118" s="46">
        <f>[1]calcs!G31</f>
        <v>894.92</v>
      </c>
      <c r="R118" s="42">
        <f t="shared" si="43"/>
        <v>136.62205485725917</v>
      </c>
      <c r="S118" s="64"/>
      <c r="T118" s="48">
        <f>[1]calcs!T31</f>
        <v>2.5610478129648079E-2</v>
      </c>
      <c r="U118" s="48">
        <f>[1]calcs!U31</f>
        <v>0</v>
      </c>
      <c r="V118" s="48">
        <f>[1]calcs!V31</f>
        <v>0</v>
      </c>
      <c r="W118" s="48">
        <f>[1]calcs!W31</f>
        <v>0.32822856647749421</v>
      </c>
      <c r="X118" s="48">
        <f>[1]calcs!X31</f>
        <v>0</v>
      </c>
      <c r="Y118" s="48">
        <f>[1]calcs!Y31</f>
        <v>0</v>
      </c>
      <c r="Z118" s="49">
        <f t="shared" si="44"/>
        <v>0.35383904460714227</v>
      </c>
      <c r="AA118" s="50">
        <f>[1]calcs!H31</f>
        <v>0</v>
      </c>
      <c r="AB118" s="50">
        <f>[1]calcs!I31</f>
        <v>0</v>
      </c>
      <c r="AC118" s="50">
        <f>[1]calcs!J31</f>
        <v>0.64616095539285767</v>
      </c>
      <c r="AD118" s="51">
        <f>[1]calcs!K31</f>
        <v>0.64616095539285767</v>
      </c>
      <c r="AE118" s="52"/>
      <c r="AF118" s="53"/>
      <c r="AG118" s="53"/>
      <c r="AH118" s="53"/>
      <c r="AI118" s="53"/>
    </row>
    <row r="119" spans="1:35" s="80" customFormat="1" x14ac:dyDescent="0.25">
      <c r="A119" s="34"/>
      <c r="B119" s="60">
        <v>979</v>
      </c>
      <c r="C119" s="56">
        <v>7</v>
      </c>
      <c r="D119" s="57" t="s">
        <v>242</v>
      </c>
      <c r="E119" s="267">
        <v>300</v>
      </c>
      <c r="F119" s="61">
        <v>3</v>
      </c>
      <c r="G119" s="61">
        <v>192</v>
      </c>
      <c r="H119" s="61">
        <v>777</v>
      </c>
      <c r="I119" s="39">
        <v>857</v>
      </c>
      <c r="J119" s="62"/>
      <c r="K119" s="41">
        <f>N119+Q119</f>
        <v>249.84759640399884</v>
      </c>
      <c r="L119" s="42">
        <f>K119*1000/I119</f>
        <v>291.53745204667308</v>
      </c>
      <c r="M119" s="63"/>
      <c r="N119" s="44">
        <f>[1]calcs!N218+[1]calcs!O218+[1]calcs!P218+[1]calcs!Q218+[1]calcs!R218+[1]calcs!S218</f>
        <v>37.340000000000003</v>
      </c>
      <c r="O119" s="42">
        <f>N119*1000/I119</f>
        <v>43.570595099183194</v>
      </c>
      <c r="P119" s="69"/>
      <c r="Q119" s="46">
        <f>[1]calcs!G218</f>
        <v>212.50759640399883</v>
      </c>
      <c r="R119" s="42">
        <f>Q119*1000/I119</f>
        <v>247.9668569474899</v>
      </c>
      <c r="S119" s="65">
        <v>7</v>
      </c>
      <c r="T119" s="48">
        <f>[1]calcs!T218</f>
        <v>1.7130442964435492E-2</v>
      </c>
      <c r="U119" s="48">
        <f>[1]calcs!U218</f>
        <v>0</v>
      </c>
      <c r="V119" s="48">
        <f>[1]calcs!V218</f>
        <v>0</v>
      </c>
      <c r="W119" s="48">
        <f>[1]calcs!W218</f>
        <v>0.13232066458042929</v>
      </c>
      <c r="X119" s="48">
        <f>[1]calcs!X218</f>
        <v>0</v>
      </c>
      <c r="Y119" s="48">
        <f>[1]calcs!Y218</f>
        <v>0</v>
      </c>
      <c r="Z119" s="49">
        <f>N119/K119</f>
        <v>0.14945110754486479</v>
      </c>
      <c r="AA119" s="50">
        <f>[1]calcs!H218</f>
        <v>0</v>
      </c>
      <c r="AB119" s="50">
        <f>[1]calcs!I218</f>
        <v>0</v>
      </c>
      <c r="AC119" s="50">
        <f>[1]calcs!J218</f>
        <v>0.85054889245513521</v>
      </c>
      <c r="AD119" s="51">
        <f>[1]calcs!K218</f>
        <v>0.85054889245513521</v>
      </c>
      <c r="AE119" s="52"/>
      <c r="AF119" s="53"/>
      <c r="AG119" s="53"/>
      <c r="AH119" s="53"/>
      <c r="AI119" s="53"/>
    </row>
    <row r="120" spans="1:35" s="54" customFormat="1" x14ac:dyDescent="0.25">
      <c r="A120" s="34"/>
      <c r="B120" s="55">
        <v>981</v>
      </c>
      <c r="C120" s="56">
        <v>7</v>
      </c>
      <c r="D120" s="57" t="s">
        <v>244</v>
      </c>
      <c r="E120" s="267">
        <v>364</v>
      </c>
      <c r="F120" s="61">
        <v>0</v>
      </c>
      <c r="G120" s="61">
        <v>0</v>
      </c>
      <c r="H120" s="61">
        <v>750</v>
      </c>
      <c r="I120" s="39">
        <v>750</v>
      </c>
      <c r="J120" s="62"/>
      <c r="K120" s="41">
        <f t="shared" si="40"/>
        <v>547.6099999999999</v>
      </c>
      <c r="L120" s="42">
        <f t="shared" si="41"/>
        <v>730.14666666666653</v>
      </c>
      <c r="M120" s="58">
        <v>1</v>
      </c>
      <c r="N120" s="44">
        <f>[1]calcs!N220+[1]calcs!O220+[1]calcs!P220+[1]calcs!Q220+[1]calcs!R220+[1]calcs!S220</f>
        <v>249.2</v>
      </c>
      <c r="O120" s="42">
        <f t="shared" si="42"/>
        <v>332.26666666666665</v>
      </c>
      <c r="P120" s="59">
        <v>3</v>
      </c>
      <c r="Q120" s="46">
        <f>[1]calcs!G220</f>
        <v>298.40999999999997</v>
      </c>
      <c r="R120" s="42">
        <f t="shared" si="43"/>
        <v>397.87999999999994</v>
      </c>
      <c r="S120" s="77"/>
      <c r="T120" s="48">
        <f>[1]calcs!T220</f>
        <v>7.5418637351399734E-3</v>
      </c>
      <c r="U120" s="48">
        <f>[1]calcs!U220</f>
        <v>0</v>
      </c>
      <c r="V120" s="48">
        <f>[1]calcs!V220</f>
        <v>1.6398531801829774E-2</v>
      </c>
      <c r="W120" s="48">
        <f>[1]calcs!W220</f>
        <v>0.32917587334051612</v>
      </c>
      <c r="X120" s="48">
        <f>[1]calcs!X220</f>
        <v>0.10195211920892608</v>
      </c>
      <c r="Y120" s="48">
        <f>[1]calcs!Y220</f>
        <v>0</v>
      </c>
      <c r="Z120" s="49">
        <f t="shared" si="44"/>
        <v>0.45506838808641192</v>
      </c>
      <c r="AA120" s="50">
        <f>[1]calcs!H220</f>
        <v>0</v>
      </c>
      <c r="AB120" s="50">
        <f>[1]calcs!I220</f>
        <v>1.8261171271525358E-3</v>
      </c>
      <c r="AC120" s="50">
        <f>[1]calcs!J220</f>
        <v>0.54310549478643566</v>
      </c>
      <c r="AD120" s="51">
        <f>[1]calcs!K220</f>
        <v>0.54493161191358819</v>
      </c>
      <c r="AE120" s="52"/>
      <c r="AF120" s="53"/>
      <c r="AG120" s="53"/>
      <c r="AH120" s="53"/>
      <c r="AI120" s="53"/>
    </row>
    <row r="121" spans="1:35" s="54" customFormat="1" x14ac:dyDescent="0.25">
      <c r="A121" s="34"/>
      <c r="B121" s="55">
        <v>361</v>
      </c>
      <c r="C121" s="56">
        <v>7</v>
      </c>
      <c r="D121" s="57" t="s">
        <v>105</v>
      </c>
      <c r="E121" s="267">
        <v>7244</v>
      </c>
      <c r="F121" s="61">
        <v>1810</v>
      </c>
      <c r="G121" s="61">
        <v>0</v>
      </c>
      <c r="H121" s="61">
        <v>25331</v>
      </c>
      <c r="I121" s="39">
        <v>25331</v>
      </c>
      <c r="J121" s="62"/>
      <c r="K121" s="41">
        <f t="shared" si="40"/>
        <v>10816.27</v>
      </c>
      <c r="L121" s="42">
        <f t="shared" si="41"/>
        <v>426.99735501954126</v>
      </c>
      <c r="M121" s="67"/>
      <c r="N121" s="44">
        <f>[1]calcs!N82+[1]calcs!O82+[1]calcs!P82+[1]calcs!Q82+[1]calcs!R82+[1]calcs!S82</f>
        <v>3246.49</v>
      </c>
      <c r="O121" s="42">
        <f t="shared" si="42"/>
        <v>128.16272551419209</v>
      </c>
      <c r="P121" s="66"/>
      <c r="Q121" s="46">
        <f>[1]calcs!G82</f>
        <v>7569.78</v>
      </c>
      <c r="R121" s="42">
        <f t="shared" si="43"/>
        <v>298.8346295053492</v>
      </c>
      <c r="S121" s="70"/>
      <c r="T121" s="48">
        <f>[1]calcs!T82</f>
        <v>1.2903708949573187E-2</v>
      </c>
      <c r="U121" s="48">
        <f>[1]calcs!U82</f>
        <v>0</v>
      </c>
      <c r="V121" s="48">
        <f>[1]calcs!V82</f>
        <v>3.7330798879835654E-2</v>
      </c>
      <c r="W121" s="48">
        <f>[1]calcs!W82</f>
        <v>0.18217740496492782</v>
      </c>
      <c r="X121" s="48">
        <f>[1]calcs!X82</f>
        <v>6.3715125454523597E-2</v>
      </c>
      <c r="Y121" s="48">
        <f>[1]calcs!Y82</f>
        <v>4.021719132381126E-3</v>
      </c>
      <c r="Z121" s="49">
        <f t="shared" si="44"/>
        <v>0.30014875738124136</v>
      </c>
      <c r="AA121" s="50">
        <f>[1]calcs!H82</f>
        <v>0</v>
      </c>
      <c r="AB121" s="50">
        <f>[1]calcs!I82</f>
        <v>1.3405730441270419E-3</v>
      </c>
      <c r="AC121" s="50">
        <f>[1]calcs!J82</f>
        <v>0.69851066957463148</v>
      </c>
      <c r="AD121" s="51">
        <f>[1]calcs!K82</f>
        <v>0.69985124261875853</v>
      </c>
      <c r="AE121" s="52"/>
      <c r="AF121" s="53"/>
      <c r="AG121" s="53"/>
      <c r="AH121" s="53"/>
      <c r="AI121" s="53"/>
    </row>
    <row r="122" spans="1:35" s="54" customFormat="1" x14ac:dyDescent="0.25">
      <c r="A122" s="34"/>
      <c r="B122" s="60">
        <v>983</v>
      </c>
      <c r="C122" s="56">
        <v>7</v>
      </c>
      <c r="D122" s="57" t="s">
        <v>246</v>
      </c>
      <c r="E122" s="267">
        <v>563</v>
      </c>
      <c r="F122" s="61">
        <v>4</v>
      </c>
      <c r="G122" s="61">
        <v>200</v>
      </c>
      <c r="H122" s="61">
        <v>1060</v>
      </c>
      <c r="I122" s="39">
        <v>1143.3333333333333</v>
      </c>
      <c r="J122" s="62"/>
      <c r="K122" s="41">
        <f t="shared" si="40"/>
        <v>398.58</v>
      </c>
      <c r="L122" s="42">
        <f t="shared" si="41"/>
        <v>348.61224489795921</v>
      </c>
      <c r="M122" s="67"/>
      <c r="N122" s="44">
        <f>[1]calcs!N222+[1]calcs!O222+[1]calcs!P222+[1]calcs!Q222+[1]calcs!R222+[1]calcs!S222</f>
        <v>13.370000000000001</v>
      </c>
      <c r="O122" s="42">
        <f t="shared" si="42"/>
        <v>11.69387755102041</v>
      </c>
      <c r="P122" s="78"/>
      <c r="Q122" s="46">
        <f>[1]calcs!G222</f>
        <v>385.21</v>
      </c>
      <c r="R122" s="42">
        <f t="shared" si="43"/>
        <v>336.91836734693879</v>
      </c>
      <c r="S122" s="64"/>
      <c r="T122" s="48">
        <f>[1]calcs!T222</f>
        <v>1.4652014652014652E-2</v>
      </c>
      <c r="U122" s="48">
        <f>[1]calcs!U222</f>
        <v>0</v>
      </c>
      <c r="V122" s="48">
        <f>[1]calcs!V222</f>
        <v>0</v>
      </c>
      <c r="W122" s="48">
        <f>[1]calcs!W222</f>
        <v>1.8892066837272316E-2</v>
      </c>
      <c r="X122" s="48">
        <f>[1]calcs!X222</f>
        <v>0</v>
      </c>
      <c r="Y122" s="48">
        <f>[1]calcs!Y222</f>
        <v>0</v>
      </c>
      <c r="Z122" s="49">
        <f t="shared" si="44"/>
        <v>3.3544081489286975E-2</v>
      </c>
      <c r="AA122" s="50">
        <f>[1]calcs!H222</f>
        <v>0</v>
      </c>
      <c r="AB122" s="50">
        <f>[1]calcs!I222</f>
        <v>0</v>
      </c>
      <c r="AC122" s="50">
        <f>[1]calcs!J222</f>
        <v>0.966455918510713</v>
      </c>
      <c r="AD122" s="51">
        <f>[1]calcs!K222</f>
        <v>0.966455918510713</v>
      </c>
      <c r="AE122" s="52"/>
      <c r="AF122" s="53"/>
      <c r="AG122" s="53"/>
      <c r="AH122" s="53"/>
      <c r="AI122" s="53"/>
    </row>
    <row r="123" spans="1:35" s="54" customFormat="1" x14ac:dyDescent="0.25">
      <c r="A123" s="34"/>
      <c r="B123" s="55">
        <v>958</v>
      </c>
      <c r="C123" s="56">
        <v>7</v>
      </c>
      <c r="D123" s="57" t="s">
        <v>233</v>
      </c>
      <c r="E123" s="267">
        <v>1837</v>
      </c>
      <c r="F123" s="61">
        <v>20</v>
      </c>
      <c r="G123" s="61">
        <v>0</v>
      </c>
      <c r="H123" s="61">
        <v>4523</v>
      </c>
      <c r="I123" s="39">
        <v>4523</v>
      </c>
      <c r="J123" s="62"/>
      <c r="K123" s="41">
        <f t="shared" si="40"/>
        <v>2335.19</v>
      </c>
      <c r="L123" s="42">
        <f t="shared" si="41"/>
        <v>516.29228388237891</v>
      </c>
      <c r="M123" s="58">
        <v>1</v>
      </c>
      <c r="N123" s="44">
        <f>[1]calcs!N209+[1]calcs!O209+[1]calcs!P209+[1]calcs!Q209+[1]calcs!R209+[1]calcs!S209</f>
        <v>982.01</v>
      </c>
      <c r="O123" s="42">
        <f t="shared" si="42"/>
        <v>217.11474684943622</v>
      </c>
      <c r="P123" s="69"/>
      <c r="Q123" s="46">
        <f>[1]calcs!G209</f>
        <v>1353.18</v>
      </c>
      <c r="R123" s="42">
        <f t="shared" si="43"/>
        <v>299.17753703294272</v>
      </c>
      <c r="S123" s="65"/>
      <c r="T123" s="48">
        <f>[1]calcs!T209</f>
        <v>1.0671508528213979E-2</v>
      </c>
      <c r="U123" s="48">
        <f>[1]calcs!U209</f>
        <v>0</v>
      </c>
      <c r="V123" s="48">
        <f>[1]calcs!V209</f>
        <v>0</v>
      </c>
      <c r="W123" s="48">
        <f>[1]calcs!W209</f>
        <v>0.38974130584663347</v>
      </c>
      <c r="X123" s="48">
        <f>[1]calcs!X209</f>
        <v>2.0113995006830278E-2</v>
      </c>
      <c r="Y123" s="48">
        <f>[1]calcs!Y209</f>
        <v>0</v>
      </c>
      <c r="Z123" s="49">
        <f t="shared" si="44"/>
        <v>0.42052680938167769</v>
      </c>
      <c r="AA123" s="50">
        <f>[1]calcs!H209</f>
        <v>0</v>
      </c>
      <c r="AB123" s="50">
        <f>[1]calcs!I209</f>
        <v>0</v>
      </c>
      <c r="AC123" s="50">
        <f>[1]calcs!J209</f>
        <v>0.57947319061832225</v>
      </c>
      <c r="AD123" s="51">
        <f>[1]calcs!K209</f>
        <v>0.57947319061832225</v>
      </c>
      <c r="AE123" s="52"/>
      <c r="AF123" s="53"/>
      <c r="AG123" s="53"/>
      <c r="AH123" s="53"/>
      <c r="AI123" s="53"/>
    </row>
    <row r="124" spans="1:35" s="54" customFormat="1" x14ac:dyDescent="0.25">
      <c r="A124" s="86"/>
      <c r="B124" s="60">
        <v>757</v>
      </c>
      <c r="C124" s="87">
        <v>7</v>
      </c>
      <c r="D124" s="88" t="s">
        <v>185</v>
      </c>
      <c r="E124" s="267">
        <v>3580</v>
      </c>
      <c r="F124" s="89">
        <v>2</v>
      </c>
      <c r="G124" s="89">
        <v>519</v>
      </c>
      <c r="H124" s="89">
        <v>7582</v>
      </c>
      <c r="I124" s="39">
        <v>7798.25</v>
      </c>
      <c r="J124" s="70"/>
      <c r="K124" s="90">
        <f>N124+Q124</f>
        <v>3264.8199999999997</v>
      </c>
      <c r="L124" s="91">
        <f>K124*1000/I124</f>
        <v>418.66059692879804</v>
      </c>
      <c r="M124" s="79"/>
      <c r="N124" s="44">
        <f>[1]calcs!N161+[1]calcs!O161+[1]calcs!P161+[1]calcs!Q161+[1]calcs!R161+[1]calcs!S161</f>
        <v>1086.03</v>
      </c>
      <c r="O124" s="91">
        <f>N124*1000/I124</f>
        <v>139.26586093033694</v>
      </c>
      <c r="P124" s="92"/>
      <c r="Q124" s="46">
        <f>[1]calcs!G161</f>
        <v>2178.79</v>
      </c>
      <c r="R124" s="91">
        <f>Q124*1000/I124</f>
        <v>279.39473599846121</v>
      </c>
      <c r="S124" s="70"/>
      <c r="T124" s="48">
        <f>[1]calcs!T161</f>
        <v>1.2797030157864753E-2</v>
      </c>
      <c r="U124" s="48">
        <f>[1]calcs!U161</f>
        <v>0</v>
      </c>
      <c r="V124" s="48">
        <f>[1]calcs!V161</f>
        <v>9.181823193927996E-2</v>
      </c>
      <c r="W124" s="48">
        <f>[1]calcs!W161</f>
        <v>0.22493736254984964</v>
      </c>
      <c r="X124" s="48">
        <f>[1]calcs!X161</f>
        <v>5.7583572754393809E-4</v>
      </c>
      <c r="Y124" s="48">
        <f>[1]calcs!Y161</f>
        <v>2.5177498300059426E-3</v>
      </c>
      <c r="Z124" s="49">
        <f>N124/K124</f>
        <v>0.33264621020454421</v>
      </c>
      <c r="AA124" s="50">
        <f>[1]calcs!H161</f>
        <v>0</v>
      </c>
      <c r="AB124" s="50">
        <f>[1]calcs!I161</f>
        <v>1.2404971790175262E-3</v>
      </c>
      <c r="AC124" s="50">
        <f>[1]calcs!J161</f>
        <v>0.66611329261643826</v>
      </c>
      <c r="AD124" s="51">
        <f>[1]calcs!K161</f>
        <v>0.6673537897954559</v>
      </c>
      <c r="AE124" s="93"/>
      <c r="AF124" s="94"/>
      <c r="AG124" s="94"/>
      <c r="AH124" s="94"/>
      <c r="AI124" s="53"/>
    </row>
    <row r="125" spans="1:35" s="80" customFormat="1" x14ac:dyDescent="0.25">
      <c r="A125" s="34"/>
      <c r="B125" s="60">
        <v>382</v>
      </c>
      <c r="C125" s="56">
        <v>7</v>
      </c>
      <c r="D125" s="57" t="s">
        <v>110</v>
      </c>
      <c r="E125" s="267">
        <v>1504</v>
      </c>
      <c r="F125" s="61">
        <v>181</v>
      </c>
      <c r="G125" s="61">
        <v>35</v>
      </c>
      <c r="H125" s="61">
        <v>4020</v>
      </c>
      <c r="I125" s="39">
        <v>4034.5833333333335</v>
      </c>
      <c r="J125" s="62"/>
      <c r="K125" s="41">
        <f t="shared" si="40"/>
        <v>1691.37</v>
      </c>
      <c r="L125" s="42">
        <f t="shared" si="41"/>
        <v>419.21801094702056</v>
      </c>
      <c r="M125" s="63"/>
      <c r="N125" s="44">
        <f>[1]calcs!N87+[1]calcs!O87+[1]calcs!P87+[1]calcs!Q87+[1]calcs!R87+[1]calcs!S87</f>
        <v>515.39</v>
      </c>
      <c r="O125" s="42">
        <f t="shared" si="42"/>
        <v>127.74305483837654</v>
      </c>
      <c r="P125" s="59"/>
      <c r="Q125" s="46">
        <f>[1]calcs!G87</f>
        <v>1175.98</v>
      </c>
      <c r="R125" s="42">
        <f t="shared" si="43"/>
        <v>291.47495610864399</v>
      </c>
      <c r="S125" s="77"/>
      <c r="T125" s="48">
        <f>[1]calcs!T87</f>
        <v>1.3095892678716071E-2</v>
      </c>
      <c r="U125" s="48">
        <f>[1]calcs!U87</f>
        <v>0</v>
      </c>
      <c r="V125" s="48">
        <f>[1]calcs!V87</f>
        <v>8.8685503467603195E-3</v>
      </c>
      <c r="W125" s="48">
        <f>[1]calcs!W87</f>
        <v>0.27521476672756406</v>
      </c>
      <c r="X125" s="48">
        <f>[1]calcs!X87</f>
        <v>7.5382677947462709E-3</v>
      </c>
      <c r="Y125" s="48">
        <f>[1]calcs!Y87</f>
        <v>0</v>
      </c>
      <c r="Z125" s="49">
        <f t="shared" si="44"/>
        <v>0.30471747754778672</v>
      </c>
      <c r="AA125" s="50">
        <f>[1]calcs!H87</f>
        <v>0</v>
      </c>
      <c r="AB125" s="50">
        <f>[1]calcs!I87</f>
        <v>3.192678124833715E-3</v>
      </c>
      <c r="AC125" s="50">
        <f>[1]calcs!J87</f>
        <v>0.69208984432737963</v>
      </c>
      <c r="AD125" s="51">
        <f>[1]calcs!K87</f>
        <v>0.69528252245221334</v>
      </c>
      <c r="AE125" s="52"/>
      <c r="AF125" s="53"/>
      <c r="AG125" s="53"/>
      <c r="AH125" s="53"/>
      <c r="AI125" s="53"/>
    </row>
    <row r="126" spans="1:35" s="80" customFormat="1" x14ac:dyDescent="0.25">
      <c r="A126" s="34"/>
      <c r="B126" s="60">
        <v>434</v>
      </c>
      <c r="C126" s="56">
        <v>7</v>
      </c>
      <c r="D126" s="57" t="s">
        <v>122</v>
      </c>
      <c r="E126" s="267">
        <v>3027</v>
      </c>
      <c r="F126" s="61">
        <v>48</v>
      </c>
      <c r="G126" s="61">
        <v>0</v>
      </c>
      <c r="H126" s="61">
        <v>6959</v>
      </c>
      <c r="I126" s="39">
        <v>6959</v>
      </c>
      <c r="J126" s="62"/>
      <c r="K126" s="41">
        <f t="shared" si="40"/>
        <v>1182.4100000000001</v>
      </c>
      <c r="L126" s="42">
        <f t="shared" si="41"/>
        <v>169.91090673947406</v>
      </c>
      <c r="M126" s="67"/>
      <c r="N126" s="44">
        <f>[1]calcs!N99+[1]calcs!O99+[1]calcs!P99+[1]calcs!Q99+[1]calcs!R99+[1]calcs!S99</f>
        <v>137.15</v>
      </c>
      <c r="O126" s="42">
        <f t="shared" si="42"/>
        <v>19.708291421181205</v>
      </c>
      <c r="P126" s="71"/>
      <c r="Q126" s="46">
        <f>[1]calcs!G99</f>
        <v>1045.26</v>
      </c>
      <c r="R126" s="42">
        <f t="shared" si="43"/>
        <v>150.20261531829286</v>
      </c>
      <c r="S126" s="72"/>
      <c r="T126" s="48">
        <f>[1]calcs!T99</f>
        <v>3.242530086856505E-2</v>
      </c>
      <c r="U126" s="48">
        <f>[1]calcs!U99</f>
        <v>0</v>
      </c>
      <c r="V126" s="48">
        <f>[1]calcs!V99</f>
        <v>9.3030336346952413E-3</v>
      </c>
      <c r="W126" s="48">
        <f>[1]calcs!W99</f>
        <v>7.4263580314780822E-2</v>
      </c>
      <c r="X126" s="48">
        <f>[1]calcs!X99</f>
        <v>0</v>
      </c>
      <c r="Y126" s="48">
        <f>[1]calcs!Y99</f>
        <v>0</v>
      </c>
      <c r="Z126" s="49">
        <f t="shared" si="44"/>
        <v>0.11599191481804112</v>
      </c>
      <c r="AA126" s="50">
        <f>[1]calcs!H99</f>
        <v>0</v>
      </c>
      <c r="AB126" s="50">
        <f>[1]calcs!I99</f>
        <v>1.0148763965122081E-2</v>
      </c>
      <c r="AC126" s="50">
        <f>[1]calcs!J99</f>
        <v>0.87385932121683674</v>
      </c>
      <c r="AD126" s="51">
        <f>[1]calcs!K99</f>
        <v>0.88400808518195884</v>
      </c>
      <c r="AE126" s="52"/>
      <c r="AF126" s="53"/>
      <c r="AG126" s="53"/>
      <c r="AH126" s="53"/>
      <c r="AI126" s="53"/>
    </row>
    <row r="127" spans="1:35" s="80" customFormat="1" x14ac:dyDescent="0.25">
      <c r="A127" s="86"/>
      <c r="B127" s="60">
        <v>212</v>
      </c>
      <c r="C127" s="87">
        <v>7</v>
      </c>
      <c r="D127" s="88" t="s">
        <v>69</v>
      </c>
      <c r="E127" s="267">
        <v>4088</v>
      </c>
      <c r="F127" s="89">
        <v>0</v>
      </c>
      <c r="G127" s="89">
        <v>772</v>
      </c>
      <c r="H127" s="89">
        <v>10404</v>
      </c>
      <c r="I127" s="39">
        <v>10725.666666666666</v>
      </c>
      <c r="J127" s="70"/>
      <c r="K127" s="90">
        <f t="shared" si="40"/>
        <v>2232.4300000000003</v>
      </c>
      <c r="L127" s="91">
        <f t="shared" si="41"/>
        <v>208.13904341610473</v>
      </c>
      <c r="M127" s="65"/>
      <c r="N127" s="44">
        <f>[1]calcs!N46+[1]calcs!O46+[1]calcs!P46+[1]calcs!Q46+[1]calcs!R46+[1]calcs!S46</f>
        <v>910.65000000000009</v>
      </c>
      <c r="O127" s="91">
        <f t="shared" si="42"/>
        <v>84.903813282779637</v>
      </c>
      <c r="P127" s="78"/>
      <c r="Q127" s="46">
        <f>[1]calcs!G46</f>
        <v>1321.78</v>
      </c>
      <c r="R127" s="91">
        <f t="shared" si="43"/>
        <v>123.23523013332505</v>
      </c>
      <c r="S127" s="64"/>
      <c r="T127" s="48">
        <f>[1]calcs!T46</f>
        <v>2.5680536455790329E-2</v>
      </c>
      <c r="U127" s="48">
        <f>[1]calcs!U46</f>
        <v>0</v>
      </c>
      <c r="V127" s="48">
        <f>[1]calcs!V46</f>
        <v>8.5153845809275097E-2</v>
      </c>
      <c r="W127" s="48">
        <f>[1]calcs!W46</f>
        <v>0.2970843430701075</v>
      </c>
      <c r="X127" s="48">
        <f>[1]calcs!X46</f>
        <v>0</v>
      </c>
      <c r="Y127" s="48">
        <f>[1]calcs!Y46</f>
        <v>0</v>
      </c>
      <c r="Z127" s="49">
        <f t="shared" si="44"/>
        <v>0.40791872533517287</v>
      </c>
      <c r="AA127" s="50">
        <f>[1]calcs!H46</f>
        <v>0</v>
      </c>
      <c r="AB127" s="50">
        <f>[1]calcs!I46</f>
        <v>5.706785879064518E-3</v>
      </c>
      <c r="AC127" s="50">
        <f>[1]calcs!J46</f>
        <v>0.58637448878576259</v>
      </c>
      <c r="AD127" s="51">
        <f>[1]calcs!K46</f>
        <v>0.59208127466482718</v>
      </c>
      <c r="AE127" s="93"/>
      <c r="AF127" s="94"/>
      <c r="AG127" s="94"/>
      <c r="AH127" s="94"/>
      <c r="AI127" s="94"/>
    </row>
    <row r="128" spans="1:35" s="80" customFormat="1" x14ac:dyDescent="0.25">
      <c r="A128" s="34"/>
      <c r="B128" s="60">
        <v>389</v>
      </c>
      <c r="C128" s="56">
        <v>7</v>
      </c>
      <c r="D128" s="57" t="s">
        <v>111</v>
      </c>
      <c r="E128" s="267">
        <v>7018</v>
      </c>
      <c r="F128" s="61">
        <v>0</v>
      </c>
      <c r="G128" s="61">
        <v>0</v>
      </c>
      <c r="H128" s="61">
        <v>15511</v>
      </c>
      <c r="I128" s="39">
        <v>15511</v>
      </c>
      <c r="J128" s="62"/>
      <c r="K128" s="41">
        <f t="shared" si="40"/>
        <v>4020.68</v>
      </c>
      <c r="L128" s="42">
        <f t="shared" si="41"/>
        <v>259.21475082199731</v>
      </c>
      <c r="M128" s="67"/>
      <c r="N128" s="44">
        <f>[1]calcs!N88+[1]calcs!O88+[1]calcs!P88+[1]calcs!Q88+[1]calcs!R88+[1]calcs!S88</f>
        <v>1365.31</v>
      </c>
      <c r="O128" s="42">
        <f t="shared" si="42"/>
        <v>88.0220488685449</v>
      </c>
      <c r="P128" s="59"/>
      <c r="Q128" s="46">
        <f>[1]calcs!G88</f>
        <v>2655.37</v>
      </c>
      <c r="R128" s="42">
        <f t="shared" si="43"/>
        <v>171.1927019534524</v>
      </c>
      <c r="S128" s="64"/>
      <c r="T128" s="48">
        <f>[1]calcs!T88</f>
        <v>2.125759821721699E-2</v>
      </c>
      <c r="U128" s="48">
        <f>[1]calcs!U88</f>
        <v>0</v>
      </c>
      <c r="V128" s="48">
        <f>[1]calcs!V88</f>
        <v>1.6549439398310734E-2</v>
      </c>
      <c r="W128" s="48">
        <f>[1]calcs!W88</f>
        <v>0.28347443715988341</v>
      </c>
      <c r="X128" s="48">
        <f>[1]calcs!X88</f>
        <v>1.5537172816538497E-2</v>
      </c>
      <c r="Y128" s="48">
        <f>[1]calcs!Y88</f>
        <v>2.7532656167613442E-3</v>
      </c>
      <c r="Z128" s="49">
        <f t="shared" si="44"/>
        <v>0.33957191320871094</v>
      </c>
      <c r="AA128" s="50">
        <f>[1]calcs!H88</f>
        <v>0</v>
      </c>
      <c r="AB128" s="50">
        <f>[1]calcs!I88</f>
        <v>1.1415979386571425E-3</v>
      </c>
      <c r="AC128" s="50">
        <f>[1]calcs!J88</f>
        <v>0.65928648885263186</v>
      </c>
      <c r="AD128" s="51">
        <f>[1]calcs!K88</f>
        <v>0.66042808679128906</v>
      </c>
      <c r="AE128" s="52"/>
      <c r="AF128" s="53"/>
      <c r="AG128" s="53"/>
      <c r="AH128" s="53"/>
      <c r="AI128" s="53"/>
    </row>
    <row r="129" spans="1:35" s="80" customFormat="1" x14ac:dyDescent="0.25">
      <c r="A129" s="86"/>
      <c r="B129" s="60">
        <v>555</v>
      </c>
      <c r="C129" s="87">
        <v>7</v>
      </c>
      <c r="D129" s="88" t="s">
        <v>145</v>
      </c>
      <c r="E129" s="267">
        <v>5254</v>
      </c>
      <c r="F129" s="89">
        <v>72</v>
      </c>
      <c r="G129" s="89">
        <v>0</v>
      </c>
      <c r="H129" s="89">
        <v>9520</v>
      </c>
      <c r="I129" s="39">
        <v>9520</v>
      </c>
      <c r="J129" s="70"/>
      <c r="K129" s="90">
        <f t="shared" si="40"/>
        <v>4181.2</v>
      </c>
      <c r="L129" s="91">
        <f t="shared" si="41"/>
        <v>439.20168067226894</v>
      </c>
      <c r="M129" s="65"/>
      <c r="N129" s="44">
        <f>[1]calcs!N121+[1]calcs!O121+[1]calcs!P121+[1]calcs!Q121+[1]calcs!R121+[1]calcs!S121</f>
        <v>2198.73</v>
      </c>
      <c r="O129" s="91">
        <f t="shared" si="42"/>
        <v>230.95903361344537</v>
      </c>
      <c r="P129" s="92"/>
      <c r="Q129" s="46">
        <f>[1]calcs!G121</f>
        <v>1982.47</v>
      </c>
      <c r="R129" s="91">
        <f t="shared" si="43"/>
        <v>208.24264705882354</v>
      </c>
      <c r="S129" s="65"/>
      <c r="T129" s="48">
        <f>[1]calcs!T121</f>
        <v>1.2546637328996461E-2</v>
      </c>
      <c r="U129" s="48">
        <f>[1]calcs!U121</f>
        <v>0</v>
      </c>
      <c r="V129" s="48">
        <f>[1]calcs!V121</f>
        <v>6.4947861857839864E-2</v>
      </c>
      <c r="W129" s="48">
        <f>[1]calcs!W121</f>
        <v>0.44099779967473457</v>
      </c>
      <c r="X129" s="48">
        <f>[1]calcs!X121</f>
        <v>7.3686979814407347E-3</v>
      </c>
      <c r="Y129" s="48">
        <f>[1]calcs!Y121</f>
        <v>0</v>
      </c>
      <c r="Z129" s="49">
        <f t="shared" si="44"/>
        <v>0.52586099684301157</v>
      </c>
      <c r="AA129" s="50">
        <f>[1]calcs!H121</f>
        <v>0</v>
      </c>
      <c r="AB129" s="50">
        <f>[1]calcs!I121</f>
        <v>0</v>
      </c>
      <c r="AC129" s="50">
        <f>[1]calcs!J121</f>
        <v>0.47413900315698843</v>
      </c>
      <c r="AD129" s="51">
        <f>[1]calcs!K121</f>
        <v>0.47413900315698843</v>
      </c>
      <c r="AE129" s="93"/>
      <c r="AF129" s="94"/>
      <c r="AG129" s="94"/>
      <c r="AH129" s="94"/>
      <c r="AI129" s="53"/>
    </row>
    <row r="130" spans="1:35" s="80" customFormat="1" x14ac:dyDescent="0.25">
      <c r="A130" s="86"/>
      <c r="B130" s="60">
        <v>786</v>
      </c>
      <c r="C130" s="87">
        <v>7</v>
      </c>
      <c r="D130" s="88" t="s">
        <v>192</v>
      </c>
      <c r="E130" s="267">
        <v>19914</v>
      </c>
      <c r="F130" s="89">
        <v>0</v>
      </c>
      <c r="G130" s="89">
        <v>0</v>
      </c>
      <c r="H130" s="89">
        <v>44876</v>
      </c>
      <c r="I130" s="39">
        <v>44876</v>
      </c>
      <c r="J130" s="70"/>
      <c r="K130" s="90">
        <f t="shared" si="40"/>
        <v>16607.080000000002</v>
      </c>
      <c r="L130" s="91">
        <f t="shared" si="41"/>
        <v>370.06595953293527</v>
      </c>
      <c r="M130" s="65"/>
      <c r="N130" s="44">
        <f>[1]calcs!N168+[1]calcs!O168+[1]calcs!P168+[1]calcs!Q168+[1]calcs!R168+[1]calcs!S168</f>
        <v>4912.1400000000012</v>
      </c>
      <c r="O130" s="91">
        <f t="shared" si="42"/>
        <v>109.46029057848295</v>
      </c>
      <c r="P130" s="78"/>
      <c r="Q130" s="46">
        <f>[1]calcs!G168</f>
        <v>11694.94</v>
      </c>
      <c r="R130" s="91">
        <f t="shared" si="43"/>
        <v>260.60566895445226</v>
      </c>
      <c r="S130" s="68"/>
      <c r="T130" s="48">
        <f>[1]calcs!T168</f>
        <v>1.4889432699788282E-2</v>
      </c>
      <c r="U130" s="48">
        <f>[1]calcs!U168</f>
        <v>0</v>
      </c>
      <c r="V130" s="48">
        <f>[1]calcs!V168</f>
        <v>4.285762457939625E-2</v>
      </c>
      <c r="W130" s="48">
        <f>[1]calcs!W168</f>
        <v>0.21288149391705224</v>
      </c>
      <c r="X130" s="48">
        <f>[1]calcs!X168</f>
        <v>2.337978741596957E-2</v>
      </c>
      <c r="Y130" s="48">
        <f>[1]calcs!Y168</f>
        <v>1.777555115047317E-3</v>
      </c>
      <c r="Z130" s="49">
        <f t="shared" si="44"/>
        <v>0.29578589372725372</v>
      </c>
      <c r="AA130" s="50">
        <f>[1]calcs!H168</f>
        <v>0</v>
      </c>
      <c r="AB130" s="50">
        <f>[1]calcs!I168</f>
        <v>3.9019502525428914E-4</v>
      </c>
      <c r="AC130" s="50">
        <f>[1]calcs!J168</f>
        <v>0.703823911247492</v>
      </c>
      <c r="AD130" s="51">
        <f>[1]calcs!K168</f>
        <v>0.70421410627274628</v>
      </c>
      <c r="AE130" s="93"/>
      <c r="AF130" s="94"/>
      <c r="AG130" s="94"/>
      <c r="AH130" s="94"/>
      <c r="AI130" s="53"/>
    </row>
    <row r="131" spans="1:35" s="80" customFormat="1" x14ac:dyDescent="0.25">
      <c r="A131" s="86"/>
      <c r="B131" s="55">
        <v>550</v>
      </c>
      <c r="C131" s="87">
        <v>7</v>
      </c>
      <c r="D131" s="88" t="s">
        <v>142</v>
      </c>
      <c r="E131" s="267">
        <v>3805</v>
      </c>
      <c r="F131" s="89">
        <v>0</v>
      </c>
      <c r="G131" s="89">
        <v>1210</v>
      </c>
      <c r="H131" s="89">
        <v>4250</v>
      </c>
      <c r="I131" s="39">
        <v>4754.166666666667</v>
      </c>
      <c r="J131" s="70"/>
      <c r="K131" s="90">
        <f t="shared" si="40"/>
        <v>2144.7599999999998</v>
      </c>
      <c r="L131" s="91">
        <f t="shared" si="41"/>
        <v>451.13269062226107</v>
      </c>
      <c r="M131" s="75">
        <v>1</v>
      </c>
      <c r="N131" s="44">
        <f>[1]calcs!N118+[1]calcs!O118+[1]calcs!P118+[1]calcs!Q118+[1]calcs!R118+[1]calcs!S118</f>
        <v>444.64000000000004</v>
      </c>
      <c r="O131" s="91">
        <f t="shared" si="42"/>
        <v>93.52638036809816</v>
      </c>
      <c r="P131" s="78"/>
      <c r="Q131" s="46">
        <f>[1]calcs!G118</f>
        <v>1700.12</v>
      </c>
      <c r="R131" s="91">
        <f t="shared" si="43"/>
        <v>357.60631025416302</v>
      </c>
      <c r="S131" s="64"/>
      <c r="T131" s="48">
        <f>[1]calcs!T118</f>
        <v>1.0919636695947334E-2</v>
      </c>
      <c r="U131" s="48">
        <f>[1]calcs!U118</f>
        <v>0</v>
      </c>
      <c r="V131" s="48">
        <f>[1]calcs!V118</f>
        <v>0</v>
      </c>
      <c r="W131" s="48">
        <f>[1]calcs!W118</f>
        <v>0.19639493463138069</v>
      </c>
      <c r="X131" s="48">
        <f>[1]calcs!X118</f>
        <v>0</v>
      </c>
      <c r="Y131" s="48">
        <f>[1]calcs!Y118</f>
        <v>0</v>
      </c>
      <c r="Z131" s="49">
        <f t="shared" si="44"/>
        <v>0.20731457132732803</v>
      </c>
      <c r="AA131" s="50">
        <f>[1]calcs!H118</f>
        <v>0</v>
      </c>
      <c r="AB131" s="50">
        <f>[1]calcs!I118</f>
        <v>5.641656875361346E-3</v>
      </c>
      <c r="AC131" s="50">
        <f>[1]calcs!J118</f>
        <v>0.78704377179731078</v>
      </c>
      <c r="AD131" s="51">
        <f>[1]calcs!K118</f>
        <v>0.792685428672672</v>
      </c>
      <c r="AE131" s="93"/>
      <c r="AF131" s="94"/>
      <c r="AG131" s="94"/>
      <c r="AH131" s="94"/>
      <c r="AI131" s="53"/>
    </row>
    <row r="132" spans="1:35" s="80" customFormat="1" x14ac:dyDescent="0.25">
      <c r="A132" s="34"/>
      <c r="B132" s="60">
        <v>249</v>
      </c>
      <c r="C132" s="56">
        <v>7</v>
      </c>
      <c r="D132" s="57" t="s">
        <v>82</v>
      </c>
      <c r="E132" s="267">
        <v>9840</v>
      </c>
      <c r="F132" s="61">
        <v>824</v>
      </c>
      <c r="G132" s="61">
        <v>155</v>
      </c>
      <c r="H132" s="61">
        <v>22911</v>
      </c>
      <c r="I132" s="39">
        <v>22975.583333333332</v>
      </c>
      <c r="J132" s="62"/>
      <c r="K132" s="41">
        <f t="shared" si="40"/>
        <v>9943.9500000000007</v>
      </c>
      <c r="L132" s="42">
        <f t="shared" si="41"/>
        <v>432.80511557559294</v>
      </c>
      <c r="M132" s="63"/>
      <c r="N132" s="44">
        <f>[1]calcs!N59+[1]calcs!O59+[1]calcs!P59+[1]calcs!Q59+[1]calcs!R59+[1]calcs!S59</f>
        <v>1968.99</v>
      </c>
      <c r="O132" s="42">
        <f t="shared" si="42"/>
        <v>85.699238684545548</v>
      </c>
      <c r="P132" s="66"/>
      <c r="Q132" s="46">
        <f>[1]calcs!G59</f>
        <v>7974.96</v>
      </c>
      <c r="R132" s="42">
        <f t="shared" si="43"/>
        <v>347.10587689104739</v>
      </c>
      <c r="S132" s="65"/>
      <c r="T132" s="48">
        <f>[1]calcs!T59</f>
        <v>1.2695156351349312E-2</v>
      </c>
      <c r="U132" s="48">
        <f>[1]calcs!U59</f>
        <v>0</v>
      </c>
      <c r="V132" s="48">
        <f>[1]calcs!V59</f>
        <v>1.2570457413804373E-2</v>
      </c>
      <c r="W132" s="48">
        <f>[1]calcs!W59</f>
        <v>0.16668828785341838</v>
      </c>
      <c r="X132" s="48">
        <f>[1]calcs!X59</f>
        <v>0</v>
      </c>
      <c r="Y132" s="48">
        <f>[1]calcs!Y59</f>
        <v>6.05493792708129E-3</v>
      </c>
      <c r="Z132" s="49">
        <f t="shared" si="44"/>
        <v>0.19800883954565338</v>
      </c>
      <c r="AA132" s="50">
        <f>[1]calcs!H59</f>
        <v>0</v>
      </c>
      <c r="AB132" s="50">
        <f>[1]calcs!I59</f>
        <v>0</v>
      </c>
      <c r="AC132" s="50">
        <f>[1]calcs!J59</f>
        <v>0.8019911604543466</v>
      </c>
      <c r="AD132" s="51">
        <f>[1]calcs!K59</f>
        <v>0.8019911604543466</v>
      </c>
      <c r="AE132" s="52"/>
      <c r="AF132" s="53"/>
      <c r="AG132" s="53"/>
      <c r="AH132" s="53"/>
      <c r="AI132" s="53"/>
    </row>
    <row r="133" spans="1:35" s="80" customFormat="1" x14ac:dyDescent="0.25">
      <c r="A133" s="86"/>
      <c r="B133" s="60">
        <v>551</v>
      </c>
      <c r="C133" s="87">
        <v>7</v>
      </c>
      <c r="D133" s="88" t="s">
        <v>143</v>
      </c>
      <c r="E133" s="267">
        <v>1391</v>
      </c>
      <c r="F133" s="89">
        <v>30</v>
      </c>
      <c r="G133" s="89">
        <v>204</v>
      </c>
      <c r="H133" s="89">
        <v>2573</v>
      </c>
      <c r="I133" s="39">
        <v>2658</v>
      </c>
      <c r="J133" s="70"/>
      <c r="K133" s="90">
        <f t="shared" si="40"/>
        <v>1209.4063291893308</v>
      </c>
      <c r="L133" s="91">
        <f t="shared" si="41"/>
        <v>455.00614341208836</v>
      </c>
      <c r="M133" s="65">
        <v>1</v>
      </c>
      <c r="N133" s="44">
        <f>[1]calcs!N119+[1]calcs!O119+[1]calcs!P119+[1]calcs!Q119+[1]calcs!R119+[1]calcs!S119</f>
        <v>362.35</v>
      </c>
      <c r="O133" s="91">
        <f t="shared" si="42"/>
        <v>136.32430398796086</v>
      </c>
      <c r="P133" s="78">
        <v>3</v>
      </c>
      <c r="Q133" s="46">
        <f>[1]calcs!G119</f>
        <v>847.05632918933088</v>
      </c>
      <c r="R133" s="91">
        <f t="shared" si="43"/>
        <v>318.68183942412753</v>
      </c>
      <c r="S133" s="65">
        <v>4</v>
      </c>
      <c r="T133" s="48">
        <f>[1]calcs!T119</f>
        <v>1.1724760866354074E-2</v>
      </c>
      <c r="U133" s="48">
        <f>[1]calcs!U119</f>
        <v>0</v>
      </c>
      <c r="V133" s="48">
        <f>[1]calcs!V119</f>
        <v>2.4640188562577676E-2</v>
      </c>
      <c r="W133" s="48">
        <f>[1]calcs!W119</f>
        <v>0.26324486015663945</v>
      </c>
      <c r="X133" s="48">
        <f>[1]calcs!X119</f>
        <v>0</v>
      </c>
      <c r="Y133" s="48">
        <f>[1]calcs!Y119</f>
        <v>0</v>
      </c>
      <c r="Z133" s="49">
        <f t="shared" si="44"/>
        <v>0.29960980958557121</v>
      </c>
      <c r="AA133" s="50">
        <f>[1]calcs!H119</f>
        <v>0</v>
      </c>
      <c r="AB133" s="50">
        <f>[1]calcs!I119</f>
        <v>2.1498151094866431E-3</v>
      </c>
      <c r="AC133" s="50">
        <f>[1]calcs!J119</f>
        <v>0.69824037530494221</v>
      </c>
      <c r="AD133" s="51">
        <f>[1]calcs!K119</f>
        <v>0.70039019041442896</v>
      </c>
      <c r="AE133" s="93"/>
      <c r="AF133" s="94"/>
      <c r="AG133" s="94"/>
      <c r="AH133" s="94"/>
      <c r="AI133" s="53"/>
    </row>
    <row r="134" spans="1:35" s="80" customFormat="1" x14ac:dyDescent="0.25">
      <c r="A134" s="34"/>
      <c r="B134" s="60">
        <v>128</v>
      </c>
      <c r="C134" s="56">
        <v>7</v>
      </c>
      <c r="D134" s="57" t="s">
        <v>52</v>
      </c>
      <c r="E134" s="267">
        <v>1409</v>
      </c>
      <c r="F134" s="61">
        <v>1</v>
      </c>
      <c r="G134" s="61">
        <v>83</v>
      </c>
      <c r="H134" s="61">
        <v>3856</v>
      </c>
      <c r="I134" s="39">
        <v>3890.5833333333335</v>
      </c>
      <c r="J134" s="62"/>
      <c r="K134" s="41">
        <f t="shared" si="40"/>
        <v>986.48</v>
      </c>
      <c r="L134" s="42">
        <f t="shared" si="41"/>
        <v>253.55580782658984</v>
      </c>
      <c r="M134" s="63"/>
      <c r="N134" s="44">
        <f>[1]calcs!N29+[1]calcs!O29+[1]calcs!P29+[1]calcs!Q29+[1]calcs!R29+[1]calcs!S29</f>
        <v>353.51</v>
      </c>
      <c r="O134" s="42">
        <f t="shared" si="42"/>
        <v>90.862981129650649</v>
      </c>
      <c r="P134" s="59"/>
      <c r="Q134" s="46">
        <f>[1]calcs!G29</f>
        <v>632.97</v>
      </c>
      <c r="R134" s="42">
        <f t="shared" si="43"/>
        <v>162.69282669693919</v>
      </c>
      <c r="S134" s="68"/>
      <c r="T134" s="48">
        <f>[1]calcs!T29</f>
        <v>2.1541237531424864E-2</v>
      </c>
      <c r="U134" s="48">
        <f>[1]calcs!U29</f>
        <v>0</v>
      </c>
      <c r="V134" s="48">
        <f>[1]calcs!V29</f>
        <v>0</v>
      </c>
      <c r="W134" s="48">
        <f>[1]calcs!W29</f>
        <v>0.3368137215148812</v>
      </c>
      <c r="X134" s="48">
        <f>[1]calcs!X29</f>
        <v>0</v>
      </c>
      <c r="Y134" s="48">
        <f>[1]calcs!Y29</f>
        <v>0</v>
      </c>
      <c r="Z134" s="49">
        <f t="shared" si="44"/>
        <v>0.35835495904630604</v>
      </c>
      <c r="AA134" s="50">
        <f>[1]calcs!H29</f>
        <v>0</v>
      </c>
      <c r="AB134" s="50">
        <f>[1]calcs!I29</f>
        <v>0</v>
      </c>
      <c r="AC134" s="50">
        <f>[1]calcs!J29</f>
        <v>0.64164504095369401</v>
      </c>
      <c r="AD134" s="51">
        <f>[1]calcs!K29</f>
        <v>0.64164504095369401</v>
      </c>
      <c r="AE134" s="52"/>
      <c r="AF134" s="53"/>
      <c r="AG134" s="53"/>
      <c r="AH134" s="53"/>
      <c r="AI134" s="53"/>
    </row>
    <row r="135" spans="1:35" s="54" customFormat="1" x14ac:dyDescent="0.25">
      <c r="A135" s="86"/>
      <c r="B135" s="60">
        <v>736</v>
      </c>
      <c r="C135" s="87">
        <v>7</v>
      </c>
      <c r="D135" s="88" t="s">
        <v>182</v>
      </c>
      <c r="E135" s="267">
        <v>1442</v>
      </c>
      <c r="F135" s="89">
        <v>23</v>
      </c>
      <c r="G135" s="89">
        <v>0</v>
      </c>
      <c r="H135" s="89">
        <v>2811</v>
      </c>
      <c r="I135" s="39">
        <v>2811</v>
      </c>
      <c r="J135" s="70"/>
      <c r="K135" s="90">
        <f>N135+Q135</f>
        <v>1566.0600000000002</v>
      </c>
      <c r="L135" s="91">
        <f>K135*1000/I135</f>
        <v>557.11846318036294</v>
      </c>
      <c r="M135" s="65">
        <v>1</v>
      </c>
      <c r="N135" s="44">
        <f>[1]calcs!N158+[1]calcs!O158+[1]calcs!P158+[1]calcs!Q158+[1]calcs!R158+[1]calcs!S158</f>
        <v>584.18000000000006</v>
      </c>
      <c r="O135" s="91">
        <f>N135*1000/I135</f>
        <v>207.81928139452157</v>
      </c>
      <c r="P135" s="78">
        <v>3</v>
      </c>
      <c r="Q135" s="46">
        <f>[1]calcs!G158</f>
        <v>981.88000000000011</v>
      </c>
      <c r="R135" s="91">
        <f>Q135*1000/I135</f>
        <v>349.29918178584137</v>
      </c>
      <c r="S135" s="65"/>
      <c r="T135" s="48">
        <f>[1]calcs!T158</f>
        <v>9.8910641993282498E-3</v>
      </c>
      <c r="U135" s="48">
        <f>[1]calcs!U158</f>
        <v>0</v>
      </c>
      <c r="V135" s="48">
        <f>[1]calcs!V158</f>
        <v>0</v>
      </c>
      <c r="W135" s="48">
        <f>[1]calcs!W158</f>
        <v>0.29134260500874803</v>
      </c>
      <c r="X135" s="48">
        <f>[1]calcs!X158</f>
        <v>7.1791629950321179E-2</v>
      </c>
      <c r="Y135" s="48">
        <f>[1]calcs!Y158</f>
        <v>0</v>
      </c>
      <c r="Z135" s="49">
        <f>N135/K135</f>
        <v>0.37302529915839749</v>
      </c>
      <c r="AA135" s="50">
        <f>[1]calcs!H158</f>
        <v>0</v>
      </c>
      <c r="AB135" s="50">
        <f>[1]calcs!I158</f>
        <v>9.833595136840222E-3</v>
      </c>
      <c r="AC135" s="50">
        <f>[1]calcs!J158</f>
        <v>0.61714110570476233</v>
      </c>
      <c r="AD135" s="51">
        <f>[1]calcs!K158</f>
        <v>0.62697470084160245</v>
      </c>
      <c r="AE135" s="93"/>
      <c r="AF135" s="94"/>
      <c r="AG135" s="94"/>
      <c r="AH135" s="94"/>
      <c r="AI135" s="53"/>
    </row>
    <row r="136" spans="1:35" s="80" customFormat="1" x14ac:dyDescent="0.25">
      <c r="A136" s="34"/>
      <c r="B136" s="60">
        <v>971</v>
      </c>
      <c r="C136" s="56">
        <v>7</v>
      </c>
      <c r="D136" s="57" t="s">
        <v>238</v>
      </c>
      <c r="E136" s="267">
        <v>6422</v>
      </c>
      <c r="F136" s="61">
        <v>18</v>
      </c>
      <c r="G136" s="61">
        <v>91</v>
      </c>
      <c r="H136" s="61">
        <v>17034</v>
      </c>
      <c r="I136" s="39">
        <v>17071.916666666668</v>
      </c>
      <c r="J136" s="62"/>
      <c r="K136" s="41">
        <f t="shared" si="40"/>
        <v>4501.3500000000004</v>
      </c>
      <c r="L136" s="42">
        <f t="shared" si="41"/>
        <v>263.66986717952972</v>
      </c>
      <c r="M136" s="63"/>
      <c r="N136" s="44">
        <f>[1]calcs!N214+[1]calcs!O214+[1]calcs!P214+[1]calcs!Q214+[1]calcs!R214+[1]calcs!S214</f>
        <v>1768.55</v>
      </c>
      <c r="O136" s="42">
        <f t="shared" si="42"/>
        <v>103.59410923397587</v>
      </c>
      <c r="P136" s="59"/>
      <c r="Q136" s="46">
        <f>[1]calcs!G214</f>
        <v>2732.8</v>
      </c>
      <c r="R136" s="42">
        <f t="shared" si="43"/>
        <v>160.07575794555385</v>
      </c>
      <c r="S136" s="65"/>
      <c r="T136" s="48">
        <f>[1]calcs!T214</f>
        <v>2.085152232108145E-2</v>
      </c>
      <c r="U136" s="48">
        <f>[1]calcs!U214</f>
        <v>0</v>
      </c>
      <c r="V136" s="48">
        <f>[1]calcs!V214</f>
        <v>1.2098592644428892E-2</v>
      </c>
      <c r="W136" s="48">
        <f>[1]calcs!W214</f>
        <v>0.29169027069656878</v>
      </c>
      <c r="X136" s="48">
        <f>[1]calcs!X214</f>
        <v>6.6269008186432957E-2</v>
      </c>
      <c r="Y136" s="48">
        <f>[1]calcs!Y214</f>
        <v>1.9838492896575468E-3</v>
      </c>
      <c r="Z136" s="49">
        <f t="shared" si="44"/>
        <v>0.39289324313816965</v>
      </c>
      <c r="AA136" s="50">
        <f>[1]calcs!H214</f>
        <v>0</v>
      </c>
      <c r="AB136" s="50">
        <f>[1]calcs!I214</f>
        <v>1.4884423561820341E-4</v>
      </c>
      <c r="AC136" s="50">
        <f>[1]calcs!J214</f>
        <v>0.60695791262621213</v>
      </c>
      <c r="AD136" s="51">
        <f>[1]calcs!K214</f>
        <v>0.60710675686183035</v>
      </c>
      <c r="AE136" s="52"/>
      <c r="AF136" s="53"/>
      <c r="AG136" s="53"/>
      <c r="AH136" s="53"/>
      <c r="AI136" s="53"/>
    </row>
    <row r="137" spans="1:35" s="80" customFormat="1" x14ac:dyDescent="0.25">
      <c r="A137" s="34"/>
      <c r="B137" s="60">
        <v>503</v>
      </c>
      <c r="C137" s="56">
        <v>7</v>
      </c>
      <c r="D137" s="57" t="s">
        <v>126</v>
      </c>
      <c r="E137" s="267">
        <v>3007</v>
      </c>
      <c r="F137" s="61">
        <v>0</v>
      </c>
      <c r="G137" s="61">
        <v>160</v>
      </c>
      <c r="H137" s="61">
        <v>9146</v>
      </c>
      <c r="I137" s="39">
        <v>9212.6666666666661</v>
      </c>
      <c r="J137" s="62"/>
      <c r="K137" s="41">
        <f t="shared" si="40"/>
        <v>2125.8100000000004</v>
      </c>
      <c r="L137" s="42">
        <f t="shared" si="41"/>
        <v>230.74860699037563</v>
      </c>
      <c r="M137" s="63"/>
      <c r="N137" s="44">
        <f>[1]calcs!N103+[1]calcs!O103+[1]calcs!P103+[1]calcs!Q103+[1]calcs!R103+[1]calcs!S103</f>
        <v>521.13000000000011</v>
      </c>
      <c r="O137" s="42">
        <f t="shared" si="42"/>
        <v>56.566683551631826</v>
      </c>
      <c r="P137" s="59"/>
      <c r="Q137" s="46">
        <f>[1]calcs!G103</f>
        <v>1604.68</v>
      </c>
      <c r="R137" s="42">
        <f t="shared" si="43"/>
        <v>174.18192343874378</v>
      </c>
      <c r="S137" s="77"/>
      <c r="T137" s="48">
        <f>[1]calcs!T103</f>
        <v>2.3703905805316564E-2</v>
      </c>
      <c r="U137" s="48">
        <f>[1]calcs!U103</f>
        <v>0</v>
      </c>
      <c r="V137" s="48">
        <f>[1]calcs!V103</f>
        <v>1.0301955489907377E-3</v>
      </c>
      <c r="W137" s="48">
        <f>[1]calcs!W103</f>
        <v>0.21731951585513287</v>
      </c>
      <c r="X137" s="48">
        <f>[1]calcs!X103</f>
        <v>3.090586646972213E-3</v>
      </c>
      <c r="Y137" s="48">
        <f>[1]calcs!Y103</f>
        <v>0</v>
      </c>
      <c r="Z137" s="49">
        <f t="shared" si="44"/>
        <v>0.24514420385641239</v>
      </c>
      <c r="AA137" s="50">
        <f>[1]calcs!H103</f>
        <v>0</v>
      </c>
      <c r="AB137" s="50">
        <f>[1]calcs!I103</f>
        <v>1.9992379375391028E-3</v>
      </c>
      <c r="AC137" s="50">
        <f>[1]calcs!J103</f>
        <v>0.75285655820604858</v>
      </c>
      <c r="AD137" s="51">
        <f>[1]calcs!K103</f>
        <v>0.75485579614358767</v>
      </c>
      <c r="AE137" s="52"/>
      <c r="AF137" s="53"/>
      <c r="AG137" s="53"/>
      <c r="AH137" s="53"/>
      <c r="AI137" s="53"/>
    </row>
    <row r="138" spans="1:35" s="80" customFormat="1" x14ac:dyDescent="0.25">
      <c r="A138" s="86"/>
      <c r="B138" s="55">
        <v>556</v>
      </c>
      <c r="C138" s="87">
        <v>7</v>
      </c>
      <c r="D138" s="88" t="s">
        <v>146</v>
      </c>
      <c r="E138" s="267">
        <v>3114</v>
      </c>
      <c r="F138" s="89">
        <v>30</v>
      </c>
      <c r="G138" s="89">
        <v>219</v>
      </c>
      <c r="H138" s="89">
        <v>7619</v>
      </c>
      <c r="I138" s="39">
        <v>7710.25</v>
      </c>
      <c r="J138" s="70"/>
      <c r="K138" s="90">
        <f t="shared" si="40"/>
        <v>4203.2</v>
      </c>
      <c r="L138" s="91">
        <f t="shared" si="41"/>
        <v>545.14445056904765</v>
      </c>
      <c r="M138" s="75">
        <v>1</v>
      </c>
      <c r="N138" s="44">
        <f>[1]calcs!N122+[1]calcs!O122+[1]calcs!P122+[1]calcs!Q122+[1]calcs!R122+[1]calcs!S122</f>
        <v>1201.9199999999998</v>
      </c>
      <c r="O138" s="91">
        <f t="shared" si="42"/>
        <v>155.88599591452933</v>
      </c>
      <c r="P138" s="64"/>
      <c r="Q138" s="46">
        <f>[1]calcs!G122</f>
        <v>3001.28</v>
      </c>
      <c r="R138" s="91">
        <f t="shared" si="43"/>
        <v>389.25845465451835</v>
      </c>
      <c r="S138" s="65"/>
      <c r="T138" s="48">
        <f>[1]calcs!T122</f>
        <v>9.9876284735439646E-3</v>
      </c>
      <c r="U138" s="48">
        <f>[1]calcs!U122</f>
        <v>0</v>
      </c>
      <c r="V138" s="48">
        <f>[1]calcs!V122</f>
        <v>1.4198705748001521E-2</v>
      </c>
      <c r="W138" s="48">
        <f>[1]calcs!W122</f>
        <v>0.15114912447658924</v>
      </c>
      <c r="X138" s="48">
        <f>[1]calcs!X122</f>
        <v>0.11061810049486104</v>
      </c>
      <c r="Y138" s="48">
        <f>[1]calcs!Y122</f>
        <v>0</v>
      </c>
      <c r="Z138" s="49">
        <f t="shared" si="44"/>
        <v>0.28595355919299581</v>
      </c>
      <c r="AA138" s="50">
        <f>[1]calcs!H122</f>
        <v>0</v>
      </c>
      <c r="AB138" s="50">
        <f>[1]calcs!I122</f>
        <v>0</v>
      </c>
      <c r="AC138" s="50">
        <f>[1]calcs!J122</f>
        <v>0.71404644080700408</v>
      </c>
      <c r="AD138" s="51">
        <f>[1]calcs!K122</f>
        <v>0.71404644080700408</v>
      </c>
      <c r="AE138" s="93"/>
      <c r="AF138" s="94"/>
      <c r="AG138" s="94"/>
      <c r="AH138" s="94"/>
      <c r="AI138" s="53"/>
    </row>
    <row r="139" spans="1:35" s="80" customFormat="1" x14ac:dyDescent="0.25">
      <c r="A139" s="34"/>
      <c r="B139" s="55">
        <v>216</v>
      </c>
      <c r="C139" s="56">
        <v>7</v>
      </c>
      <c r="D139" s="57" t="s">
        <v>71</v>
      </c>
      <c r="E139" s="267">
        <v>5500</v>
      </c>
      <c r="F139" s="61">
        <v>570</v>
      </c>
      <c r="G139" s="61">
        <v>690</v>
      </c>
      <c r="H139" s="61">
        <v>22200</v>
      </c>
      <c r="I139" s="39">
        <v>11387.5</v>
      </c>
      <c r="J139" s="62"/>
      <c r="K139" s="41">
        <f t="shared" si="40"/>
        <v>3426.27</v>
      </c>
      <c r="L139" s="42">
        <f t="shared" si="41"/>
        <v>300.87991218441272</v>
      </c>
      <c r="M139" s="67"/>
      <c r="N139" s="44">
        <f>[1]calcs!N48+[1]calcs!O48+[1]calcs!P48+[1]calcs!Q48+[1]calcs!R48+[1]calcs!S48</f>
        <v>2093.77</v>
      </c>
      <c r="O139" s="42">
        <f t="shared" si="42"/>
        <v>183.86564215148189</v>
      </c>
      <c r="P139" s="59"/>
      <c r="Q139" s="46">
        <f>[1]calcs!G48</f>
        <v>1332.5</v>
      </c>
      <c r="R139" s="42">
        <f t="shared" si="43"/>
        <v>117.01427003293084</v>
      </c>
      <c r="S139" s="64">
        <v>6</v>
      </c>
      <c r="T139" s="48">
        <f>[1]calcs!T48</f>
        <v>3.5700630715034133E-2</v>
      </c>
      <c r="U139" s="48">
        <f>[1]calcs!U48</f>
        <v>2.2765281195002147E-4</v>
      </c>
      <c r="V139" s="48">
        <f>[1]calcs!V48</f>
        <v>2.8617125912435388E-2</v>
      </c>
      <c r="W139" s="48">
        <f>[1]calcs!W48</f>
        <v>0.34351058147781699</v>
      </c>
      <c r="X139" s="48">
        <f>[1]calcs!X48</f>
        <v>0.20303712200147681</v>
      </c>
      <c r="Y139" s="48">
        <f>[1]calcs!Y48</f>
        <v>0</v>
      </c>
      <c r="Z139" s="49">
        <f t="shared" si="44"/>
        <v>0.61109311291871338</v>
      </c>
      <c r="AA139" s="50">
        <f>[1]calcs!H48</f>
        <v>0</v>
      </c>
      <c r="AB139" s="50">
        <f>[1]calcs!I48</f>
        <v>0</v>
      </c>
      <c r="AC139" s="50">
        <f>[1]calcs!J48</f>
        <v>0.38890688708128662</v>
      </c>
      <c r="AD139" s="51">
        <f>[1]calcs!K48</f>
        <v>0.38890688708128662</v>
      </c>
      <c r="AE139" s="52"/>
      <c r="AF139" s="53"/>
      <c r="AG139" s="53"/>
      <c r="AH139" s="53"/>
      <c r="AI139" s="53"/>
    </row>
    <row r="140" spans="1:35" s="80" customFormat="1" x14ac:dyDescent="0.25">
      <c r="A140" s="34"/>
      <c r="B140" s="60">
        <v>287</v>
      </c>
      <c r="C140" s="56">
        <v>7</v>
      </c>
      <c r="D140" s="57" t="s">
        <v>90</v>
      </c>
      <c r="E140" s="267">
        <v>1121</v>
      </c>
      <c r="F140" s="61">
        <v>127</v>
      </c>
      <c r="G140" s="61">
        <v>0</v>
      </c>
      <c r="H140" s="61">
        <v>2850</v>
      </c>
      <c r="I140" s="39">
        <v>2850</v>
      </c>
      <c r="J140" s="62"/>
      <c r="K140" s="41">
        <f t="shared" si="40"/>
        <v>964.33712497727367</v>
      </c>
      <c r="L140" s="42">
        <f t="shared" si="41"/>
        <v>338.36390350079779</v>
      </c>
      <c r="M140" s="67"/>
      <c r="N140" s="44">
        <f>[1]calcs!N67+[1]calcs!O67+[1]calcs!P67+[1]calcs!Q67+[1]calcs!R67+[1]calcs!S67</f>
        <v>268.23</v>
      </c>
      <c r="O140" s="42">
        <f t="shared" si="42"/>
        <v>94.115789473684217</v>
      </c>
      <c r="P140" s="71"/>
      <c r="Q140" s="46">
        <f>[1]calcs!G67</f>
        <v>696.10712497727366</v>
      </c>
      <c r="R140" s="42">
        <f t="shared" si="43"/>
        <v>244.24811402711356</v>
      </c>
      <c r="S140" s="79">
        <v>4</v>
      </c>
      <c r="T140" s="48">
        <f>[1]calcs!T67</f>
        <v>1.6280613483972212E-2</v>
      </c>
      <c r="U140" s="48">
        <f>[1]calcs!U67</f>
        <v>0</v>
      </c>
      <c r="V140" s="48">
        <f>[1]calcs!V67</f>
        <v>1.0369817505714786E-3</v>
      </c>
      <c r="W140" s="48">
        <f>[1]calcs!W67</f>
        <v>0.26083201972124404</v>
      </c>
      <c r="X140" s="48">
        <f>[1]calcs!X67</f>
        <v>0</v>
      </c>
      <c r="Y140" s="48">
        <f>[1]calcs!Y67</f>
        <v>0</v>
      </c>
      <c r="Z140" s="49">
        <f t="shared" si="44"/>
        <v>0.27814961495578772</v>
      </c>
      <c r="AA140" s="50">
        <f>[1]calcs!H67</f>
        <v>0</v>
      </c>
      <c r="AB140" s="50">
        <f>[1]calcs!I67</f>
        <v>0</v>
      </c>
      <c r="AC140" s="50">
        <f>[1]calcs!J67</f>
        <v>0.72185038504421228</v>
      </c>
      <c r="AD140" s="51">
        <f>[1]calcs!K67</f>
        <v>0.72185038504421228</v>
      </c>
      <c r="AE140" s="52"/>
      <c r="AF140" s="53"/>
      <c r="AG140" s="53"/>
      <c r="AH140" s="53"/>
      <c r="AI140" s="53"/>
    </row>
    <row r="141" spans="1:35" s="80" customFormat="1" x14ac:dyDescent="0.25">
      <c r="A141" s="86"/>
      <c r="B141" s="60">
        <v>718</v>
      </c>
      <c r="C141" s="87">
        <v>7</v>
      </c>
      <c r="D141" s="88" t="s">
        <v>179</v>
      </c>
      <c r="E141" s="267">
        <v>245</v>
      </c>
      <c r="F141" s="89">
        <v>8</v>
      </c>
      <c r="G141" s="89">
        <v>0</v>
      </c>
      <c r="H141" s="89">
        <v>952</v>
      </c>
      <c r="I141" s="39">
        <v>952</v>
      </c>
      <c r="J141" s="70"/>
      <c r="K141" s="90">
        <f t="shared" si="40"/>
        <v>470.64205823043108</v>
      </c>
      <c r="L141" s="91">
        <f t="shared" si="41"/>
        <v>494.37190990591495</v>
      </c>
      <c r="M141" s="75">
        <v>1</v>
      </c>
      <c r="N141" s="44">
        <f>[1]calcs!N155+[1]calcs!O155+[1]calcs!P155+[1]calcs!Q155+[1]calcs!R155+[1]calcs!S155</f>
        <v>24.24</v>
      </c>
      <c r="O141" s="91">
        <f t="shared" si="42"/>
        <v>25.462184873949578</v>
      </c>
      <c r="P141" s="78"/>
      <c r="Q141" s="46">
        <f>[1]calcs!G155</f>
        <v>446.40205823043107</v>
      </c>
      <c r="R141" s="91">
        <f t="shared" si="43"/>
        <v>468.90972503196537</v>
      </c>
      <c r="S141" s="70">
        <v>7</v>
      </c>
      <c r="T141" s="48">
        <f>[1]calcs!T155</f>
        <v>1.1154974163888998E-2</v>
      </c>
      <c r="U141" s="48">
        <f>[1]calcs!U155</f>
        <v>0</v>
      </c>
      <c r="V141" s="48">
        <f>[1]calcs!V155</f>
        <v>0</v>
      </c>
      <c r="W141" s="48">
        <f>[1]calcs!W155</f>
        <v>4.0349135118524199E-2</v>
      </c>
      <c r="X141" s="48">
        <f>[1]calcs!X155</f>
        <v>0</v>
      </c>
      <c r="Y141" s="48">
        <f>[1]calcs!Y155</f>
        <v>0</v>
      </c>
      <c r="Z141" s="49">
        <f t="shared" si="44"/>
        <v>5.1504109282413196E-2</v>
      </c>
      <c r="AA141" s="50">
        <f>[1]calcs!H155</f>
        <v>0</v>
      </c>
      <c r="AB141" s="50">
        <f>[1]calcs!I155</f>
        <v>0</v>
      </c>
      <c r="AC141" s="50">
        <f>[1]calcs!J155</f>
        <v>0.94849589071758678</v>
      </c>
      <c r="AD141" s="51">
        <f>[1]calcs!K155</f>
        <v>0.94849589071758678</v>
      </c>
      <c r="AE141" s="93"/>
      <c r="AF141" s="94"/>
      <c r="AG141" s="94"/>
      <c r="AH141" s="94"/>
      <c r="AI141" s="53"/>
    </row>
    <row r="142" spans="1:35" s="80" customFormat="1" x14ac:dyDescent="0.25">
      <c r="A142" s="86"/>
      <c r="B142" s="60">
        <v>854</v>
      </c>
      <c r="C142" s="87">
        <v>7</v>
      </c>
      <c r="D142" s="88" t="s">
        <v>208</v>
      </c>
      <c r="E142" s="267">
        <v>5447</v>
      </c>
      <c r="F142" s="89">
        <v>0</v>
      </c>
      <c r="G142" s="89">
        <v>0</v>
      </c>
      <c r="H142" s="89">
        <v>12385</v>
      </c>
      <c r="I142" s="39">
        <v>12385</v>
      </c>
      <c r="J142" s="70"/>
      <c r="K142" s="90">
        <f t="shared" ref="K142:K167" si="45">N142+Q142</f>
        <v>4677.57</v>
      </c>
      <c r="L142" s="91">
        <f t="shared" ref="L142:L168" si="46">K142*1000/I142</f>
        <v>377.68025837706904</v>
      </c>
      <c r="M142" s="65"/>
      <c r="N142" s="44">
        <f>[1]calcs!N184+[1]calcs!O184+[1]calcs!P184+[1]calcs!Q184+[1]calcs!R184+[1]calcs!S184</f>
        <v>1679.69</v>
      </c>
      <c r="O142" s="91">
        <f t="shared" ref="O142:O168" si="47">N142*1000/I142</f>
        <v>135.62293096487687</v>
      </c>
      <c r="P142" s="78"/>
      <c r="Q142" s="46">
        <f>[1]calcs!G184</f>
        <v>2997.88</v>
      </c>
      <c r="R142" s="91">
        <f t="shared" ref="R142:R168" si="48">Q142*1000/I142</f>
        <v>242.05732741219217</v>
      </c>
      <c r="S142" s="64"/>
      <c r="T142" s="48">
        <f>[1]calcs!T184</f>
        <v>1.4588771520255174E-2</v>
      </c>
      <c r="U142" s="48">
        <f>[1]calcs!U184</f>
        <v>1.6397402925023036E-3</v>
      </c>
      <c r="V142" s="48">
        <f>[1]calcs!V184</f>
        <v>4.6023897023454489E-2</v>
      </c>
      <c r="W142" s="48">
        <f>[1]calcs!W184</f>
        <v>0.26421411117310917</v>
      </c>
      <c r="X142" s="48">
        <f>[1]calcs!X184</f>
        <v>2.9836004592127967E-2</v>
      </c>
      <c r="Y142" s="48">
        <f>[1]calcs!Y184</f>
        <v>2.7920480078331275E-3</v>
      </c>
      <c r="Z142" s="49">
        <f t="shared" ref="Z142:Z167" si="49">N142/K142</f>
        <v>0.35909457260928218</v>
      </c>
      <c r="AA142" s="50">
        <f>[1]calcs!H184</f>
        <v>0</v>
      </c>
      <c r="AB142" s="50">
        <f>[1]calcs!I184</f>
        <v>6.5418582725646011E-4</v>
      </c>
      <c r="AC142" s="50">
        <f>[1]calcs!J184</f>
        <v>0.64025124156346147</v>
      </c>
      <c r="AD142" s="51">
        <f>[1]calcs!K184</f>
        <v>0.64090542739071787</v>
      </c>
      <c r="AE142" s="93"/>
      <c r="AF142" s="94"/>
      <c r="AG142" s="94"/>
      <c r="AH142" s="94"/>
      <c r="AI142" s="53"/>
    </row>
    <row r="143" spans="1:35" s="80" customFormat="1" x14ac:dyDescent="0.25">
      <c r="A143" s="1"/>
      <c r="B143" s="60">
        <v>967</v>
      </c>
      <c r="C143" s="56">
        <v>7</v>
      </c>
      <c r="D143" s="57" t="s">
        <v>235</v>
      </c>
      <c r="E143" s="267">
        <v>1057</v>
      </c>
      <c r="F143" s="61">
        <v>0</v>
      </c>
      <c r="G143" s="61">
        <v>0</v>
      </c>
      <c r="H143" s="61">
        <v>2168</v>
      </c>
      <c r="I143" s="39">
        <v>2168</v>
      </c>
      <c r="J143" s="62"/>
      <c r="K143" s="41">
        <f t="shared" si="45"/>
        <v>842.7</v>
      </c>
      <c r="L143" s="42">
        <f t="shared" si="46"/>
        <v>388.69926199261994</v>
      </c>
      <c r="M143" s="63"/>
      <c r="N143" s="44">
        <f>[1]calcs!N211+[1]calcs!O211+[1]calcs!P211+[1]calcs!Q211+[1]calcs!R211+[1]calcs!S211</f>
        <v>197.38</v>
      </c>
      <c r="O143" s="42">
        <f t="shared" si="47"/>
        <v>91.042435424354238</v>
      </c>
      <c r="P143" s="81"/>
      <c r="Q143" s="46">
        <f>[1]calcs!G211</f>
        <v>645.32000000000005</v>
      </c>
      <c r="R143" s="42">
        <f t="shared" si="48"/>
        <v>297.65682656826567</v>
      </c>
      <c r="S143" s="65"/>
      <c r="T143" s="48">
        <f>[1]calcs!T211</f>
        <v>1.4180609944226888E-2</v>
      </c>
      <c r="U143" s="48">
        <f>[1]calcs!U211</f>
        <v>0</v>
      </c>
      <c r="V143" s="48">
        <f>[1]calcs!V211</f>
        <v>0</v>
      </c>
      <c r="W143" s="48">
        <f>[1]calcs!W211</f>
        <v>0.22004271982912069</v>
      </c>
      <c r="X143" s="48">
        <f>[1]calcs!X211</f>
        <v>0</v>
      </c>
      <c r="Y143" s="48">
        <f>[1]calcs!Y211</f>
        <v>0</v>
      </c>
      <c r="Z143" s="49">
        <f t="shared" si="49"/>
        <v>0.23422332977334756</v>
      </c>
      <c r="AA143" s="50">
        <f>[1]calcs!H211</f>
        <v>0</v>
      </c>
      <c r="AB143" s="50">
        <f>[1]calcs!I211</f>
        <v>8.697045211819153E-2</v>
      </c>
      <c r="AC143" s="50">
        <f>[1]calcs!J211</f>
        <v>0.67880621810846098</v>
      </c>
      <c r="AD143" s="51">
        <f>[1]calcs!K211</f>
        <v>0.76577667022665241</v>
      </c>
      <c r="AE143" s="52"/>
      <c r="AF143" s="53"/>
      <c r="AG143" s="53"/>
      <c r="AH143" s="53"/>
      <c r="AI143" s="53"/>
    </row>
    <row r="144" spans="1:35" s="80" customFormat="1" x14ac:dyDescent="0.25">
      <c r="A144" s="86"/>
      <c r="B144" s="60">
        <v>855</v>
      </c>
      <c r="C144" s="87">
        <v>7</v>
      </c>
      <c r="D144" s="88" t="s">
        <v>209</v>
      </c>
      <c r="E144" s="267">
        <v>1472</v>
      </c>
      <c r="F144" s="89">
        <v>0</v>
      </c>
      <c r="G144" s="89">
        <v>36</v>
      </c>
      <c r="H144" s="89">
        <v>2990</v>
      </c>
      <c r="I144" s="39">
        <v>3005</v>
      </c>
      <c r="J144" s="70"/>
      <c r="K144" s="90">
        <f>N144+Q144</f>
        <v>936.89858482382328</v>
      </c>
      <c r="L144" s="91">
        <f>K144*1000/I144</f>
        <v>311.77989511608098</v>
      </c>
      <c r="M144" s="65"/>
      <c r="N144" s="44">
        <f>[1]calcs!N185+[1]calcs!O185+[1]calcs!P185+[1]calcs!Q185+[1]calcs!R185+[1]calcs!S185</f>
        <v>188.59</v>
      </c>
      <c r="O144" s="91">
        <f>N144*1000/I144</f>
        <v>62.75873544093178</v>
      </c>
      <c r="P144" s="78"/>
      <c r="Q144" s="46">
        <f>[1]calcs!G185</f>
        <v>748.30858482382325</v>
      </c>
      <c r="R144" s="91">
        <f>Q144*1000/I144</f>
        <v>249.02115967514919</v>
      </c>
      <c r="S144" s="65">
        <v>7</v>
      </c>
      <c r="T144" s="48">
        <f>[1]calcs!T185</f>
        <v>1.7579277273747893E-2</v>
      </c>
      <c r="U144" s="48">
        <f>[1]calcs!U185</f>
        <v>0</v>
      </c>
      <c r="V144" s="48">
        <f>[1]calcs!V185</f>
        <v>4.7603871670258417E-2</v>
      </c>
      <c r="W144" s="48">
        <f>[1]calcs!W185</f>
        <v>0.13610864832716038</v>
      </c>
      <c r="X144" s="48">
        <f>[1]calcs!X185</f>
        <v>0</v>
      </c>
      <c r="Y144" s="48">
        <f>[1]calcs!Y185</f>
        <v>0</v>
      </c>
      <c r="Z144" s="49">
        <f>N144/K144</f>
        <v>0.20129179727116669</v>
      </c>
      <c r="AA144" s="50">
        <f>[1]calcs!H185</f>
        <v>0</v>
      </c>
      <c r="AB144" s="50">
        <f>[1]calcs!I185</f>
        <v>0</v>
      </c>
      <c r="AC144" s="50">
        <f>[1]calcs!J185</f>
        <v>0.79870820272883325</v>
      </c>
      <c r="AD144" s="51">
        <f>[1]calcs!K185</f>
        <v>0.79870820272883325</v>
      </c>
      <c r="AE144" s="93"/>
      <c r="AF144" s="94"/>
      <c r="AG144" s="94"/>
      <c r="AH144" s="94"/>
      <c r="AI144" s="53"/>
    </row>
    <row r="145" spans="1:35" s="80" customFormat="1" x14ac:dyDescent="0.25">
      <c r="A145" s="34"/>
      <c r="B145" s="60">
        <v>321</v>
      </c>
      <c r="C145" s="56">
        <v>7</v>
      </c>
      <c r="D145" s="57" t="s">
        <v>96</v>
      </c>
      <c r="E145" s="267">
        <v>4158</v>
      </c>
      <c r="F145" s="61">
        <v>434</v>
      </c>
      <c r="G145" s="61">
        <v>0</v>
      </c>
      <c r="H145" s="61">
        <v>12627</v>
      </c>
      <c r="I145" s="39">
        <v>12627</v>
      </c>
      <c r="J145" s="62"/>
      <c r="K145" s="41">
        <f t="shared" si="45"/>
        <v>3055.5</v>
      </c>
      <c r="L145" s="42">
        <f t="shared" si="46"/>
        <v>241.98146828225231</v>
      </c>
      <c r="M145" s="63"/>
      <c r="N145" s="44">
        <f>[1]calcs!N73+[1]calcs!O73+[1]calcs!P73+[1]calcs!Q73+[1]calcs!R73+[1]calcs!S73</f>
        <v>754.48</v>
      </c>
      <c r="O145" s="42">
        <f t="shared" si="47"/>
        <v>59.751326522531087</v>
      </c>
      <c r="P145" s="59"/>
      <c r="Q145" s="46">
        <f>[1]calcs!G73</f>
        <v>2301.02</v>
      </c>
      <c r="R145" s="42">
        <f t="shared" si="48"/>
        <v>182.23014175972122</v>
      </c>
      <c r="S145" s="65"/>
      <c r="T145" s="48">
        <f>[1]calcs!T73</f>
        <v>2.2768777614138435E-2</v>
      </c>
      <c r="U145" s="48">
        <f>[1]calcs!U73</f>
        <v>0</v>
      </c>
      <c r="V145" s="48">
        <f>[1]calcs!V73</f>
        <v>0</v>
      </c>
      <c r="W145" s="48">
        <f>[1]calcs!W73</f>
        <v>0.22415643920798559</v>
      </c>
      <c r="X145" s="48">
        <f>[1]calcs!X73</f>
        <v>0</v>
      </c>
      <c r="Y145" s="48">
        <f>[1]calcs!Y73</f>
        <v>0</v>
      </c>
      <c r="Z145" s="49">
        <f t="shared" si="49"/>
        <v>0.24692521682212404</v>
      </c>
      <c r="AA145" s="50">
        <f>[1]calcs!H73</f>
        <v>0</v>
      </c>
      <c r="AB145" s="50">
        <f>[1]calcs!I73</f>
        <v>1.8379970544918998E-2</v>
      </c>
      <c r="AC145" s="50">
        <f>[1]calcs!J73</f>
        <v>0.734694812632957</v>
      </c>
      <c r="AD145" s="51">
        <f>[1]calcs!K73</f>
        <v>0.75307478317787591</v>
      </c>
      <c r="AE145" s="52"/>
      <c r="AF145" s="53"/>
      <c r="AG145" s="53"/>
      <c r="AH145" s="53"/>
      <c r="AI145" s="53"/>
    </row>
    <row r="146" spans="1:35" s="80" customFormat="1" x14ac:dyDescent="0.25">
      <c r="A146" s="34"/>
      <c r="B146" s="60">
        <v>271</v>
      </c>
      <c r="C146" s="56">
        <v>7</v>
      </c>
      <c r="D146" s="57" t="s">
        <v>84</v>
      </c>
      <c r="E146" s="267">
        <v>4543</v>
      </c>
      <c r="F146" s="61">
        <v>150</v>
      </c>
      <c r="G146" s="61">
        <v>0</v>
      </c>
      <c r="H146" s="61">
        <v>10251</v>
      </c>
      <c r="I146" s="39">
        <v>10251</v>
      </c>
      <c r="J146" s="62"/>
      <c r="K146" s="41">
        <f t="shared" si="45"/>
        <v>4692.16</v>
      </c>
      <c r="L146" s="42">
        <f t="shared" si="46"/>
        <v>457.72705101941273</v>
      </c>
      <c r="M146" s="58">
        <v>1</v>
      </c>
      <c r="N146" s="44">
        <f>[1]calcs!N61+[1]calcs!O61+[1]calcs!P61+[1]calcs!Q61+[1]calcs!R61+[1]calcs!S61</f>
        <v>2172.3700000000003</v>
      </c>
      <c r="O146" s="42">
        <f t="shared" si="47"/>
        <v>211.91786167203205</v>
      </c>
      <c r="P146" s="59"/>
      <c r="Q146" s="46">
        <f>[1]calcs!G61</f>
        <v>2519.79</v>
      </c>
      <c r="R146" s="42">
        <f t="shared" si="48"/>
        <v>245.80918934738074</v>
      </c>
      <c r="S146" s="70"/>
      <c r="T146" s="48">
        <f>[1]calcs!T61</f>
        <v>1.2037100184136944E-2</v>
      </c>
      <c r="U146" s="48">
        <f>[1]calcs!U61</f>
        <v>0</v>
      </c>
      <c r="V146" s="48">
        <f>[1]calcs!V61</f>
        <v>3.1288361863193073E-2</v>
      </c>
      <c r="W146" s="48">
        <f>[1]calcs!W61</f>
        <v>0.41840431698833802</v>
      </c>
      <c r="X146" s="48">
        <f>[1]calcs!X61</f>
        <v>1.2488917683966447E-3</v>
      </c>
      <c r="Y146" s="48">
        <f>[1]calcs!Y61</f>
        <v>0</v>
      </c>
      <c r="Z146" s="49">
        <f t="shared" si="49"/>
        <v>0.46297867080406474</v>
      </c>
      <c r="AA146" s="50">
        <f>[1]calcs!H61</f>
        <v>0</v>
      </c>
      <c r="AB146" s="50">
        <f>[1]calcs!I61</f>
        <v>0</v>
      </c>
      <c r="AC146" s="50">
        <f>[1]calcs!J61</f>
        <v>0.53702132919593537</v>
      </c>
      <c r="AD146" s="51">
        <f>[1]calcs!K61</f>
        <v>0.53702132919593537</v>
      </c>
      <c r="AE146" s="52"/>
      <c r="AF146" s="53"/>
      <c r="AG146" s="53"/>
      <c r="AH146" s="53"/>
      <c r="AI146" s="53"/>
    </row>
    <row r="147" spans="1:35" s="80" customFormat="1" x14ac:dyDescent="0.25">
      <c r="A147" s="34"/>
      <c r="B147" s="60">
        <v>236</v>
      </c>
      <c r="C147" s="56">
        <v>7</v>
      </c>
      <c r="D147" s="57" t="s">
        <v>79</v>
      </c>
      <c r="E147" s="267">
        <v>5915</v>
      </c>
      <c r="F147" s="61">
        <v>455</v>
      </c>
      <c r="G147" s="61">
        <v>112</v>
      </c>
      <c r="H147" s="61">
        <v>16726</v>
      </c>
      <c r="I147" s="39">
        <v>16772.666666666668</v>
      </c>
      <c r="J147" s="62"/>
      <c r="K147" s="41">
        <f t="shared" si="45"/>
        <v>5765.58</v>
      </c>
      <c r="L147" s="42">
        <f t="shared" si="46"/>
        <v>343.74855916371871</v>
      </c>
      <c r="M147" s="58"/>
      <c r="N147" s="44">
        <f>[1]calcs!N56+[1]calcs!O56+[1]calcs!P56+[1]calcs!Q56+[1]calcs!R56+[1]calcs!S56</f>
        <v>1842.8799999999999</v>
      </c>
      <c r="O147" s="42">
        <f t="shared" si="47"/>
        <v>109.87400135140504</v>
      </c>
      <c r="P147" s="59"/>
      <c r="Q147" s="46">
        <f>[1]calcs!G56</f>
        <v>3922.7</v>
      </c>
      <c r="R147" s="42">
        <f t="shared" si="48"/>
        <v>233.87455781231367</v>
      </c>
      <c r="S147" s="65"/>
      <c r="T147" s="48">
        <f>[1]calcs!T56</f>
        <v>1.598451500109269E-2</v>
      </c>
      <c r="U147" s="48">
        <f>[1]calcs!U56</f>
        <v>2.0813170574339444E-3</v>
      </c>
      <c r="V147" s="48">
        <f>[1]calcs!V56</f>
        <v>6.7677492984227093E-3</v>
      </c>
      <c r="W147" s="48">
        <f>[1]calcs!W56</f>
        <v>0.25298061946933353</v>
      </c>
      <c r="X147" s="48">
        <f>[1]calcs!X56</f>
        <v>3.8950114298995073E-2</v>
      </c>
      <c r="Y147" s="48">
        <f>[1]calcs!Y56</f>
        <v>2.8704831083776481E-3</v>
      </c>
      <c r="Z147" s="49">
        <f t="shared" si="49"/>
        <v>0.31963479823365559</v>
      </c>
      <c r="AA147" s="50">
        <f>[1]calcs!H56</f>
        <v>0</v>
      </c>
      <c r="AB147" s="50">
        <f>[1]calcs!I56</f>
        <v>0</v>
      </c>
      <c r="AC147" s="50">
        <f>[1]calcs!J56</f>
        <v>0.68036520176634441</v>
      </c>
      <c r="AD147" s="51">
        <f>[1]calcs!K56</f>
        <v>0.68036520176634441</v>
      </c>
      <c r="AE147" s="52"/>
      <c r="AF147" s="53"/>
      <c r="AG147" s="53"/>
      <c r="AH147" s="53"/>
      <c r="AI147" s="53"/>
    </row>
    <row r="148" spans="1:35" s="80" customFormat="1" x14ac:dyDescent="0.25">
      <c r="A148" s="34"/>
      <c r="B148" s="60">
        <v>39</v>
      </c>
      <c r="C148" s="56">
        <v>7</v>
      </c>
      <c r="D148" s="57" t="s">
        <v>37</v>
      </c>
      <c r="E148" s="267">
        <v>2301</v>
      </c>
      <c r="F148" s="61">
        <v>0</v>
      </c>
      <c r="G148" s="61">
        <v>0</v>
      </c>
      <c r="H148" s="61">
        <v>4884</v>
      </c>
      <c r="I148" s="39">
        <v>4884</v>
      </c>
      <c r="J148" s="62"/>
      <c r="K148" s="41">
        <f t="shared" si="45"/>
        <v>2532.04</v>
      </c>
      <c r="L148" s="42">
        <f t="shared" si="46"/>
        <v>518.43570843570842</v>
      </c>
      <c r="M148" s="63">
        <v>1</v>
      </c>
      <c r="N148" s="44">
        <f>[1]calcs!N14+[1]calcs!O14+[1]calcs!P14+[1]calcs!Q14+[1]calcs!R14+[1]calcs!S14</f>
        <v>534.05999999999995</v>
      </c>
      <c r="O148" s="42">
        <f t="shared" si="47"/>
        <v>109.34889434889435</v>
      </c>
      <c r="P148" s="66"/>
      <c r="Q148" s="46">
        <f>[1]calcs!G14</f>
        <v>1997.98</v>
      </c>
      <c r="R148" s="42">
        <f t="shared" si="48"/>
        <v>409.08681408681406</v>
      </c>
      <c r="S148" s="70"/>
      <c r="T148" s="48">
        <f>[1]calcs!T14</f>
        <v>1.062779418966525E-2</v>
      </c>
      <c r="U148" s="48">
        <f>[1]calcs!U14</f>
        <v>0</v>
      </c>
      <c r="V148" s="48">
        <f>[1]calcs!V14</f>
        <v>1.8759577257863225E-3</v>
      </c>
      <c r="W148" s="48">
        <f>[1]calcs!W14</f>
        <v>0.17995371321148165</v>
      </c>
      <c r="X148" s="48">
        <f>[1]calcs!X14</f>
        <v>1.8463373406423279E-2</v>
      </c>
      <c r="Y148" s="48">
        <f>[1]calcs!Y14</f>
        <v>0</v>
      </c>
      <c r="Z148" s="49">
        <f t="shared" si="49"/>
        <v>0.2109208385333565</v>
      </c>
      <c r="AA148" s="50">
        <f>[1]calcs!H14</f>
        <v>0</v>
      </c>
      <c r="AB148" s="50">
        <f>[1]calcs!I14</f>
        <v>9.6617746955024397E-2</v>
      </c>
      <c r="AC148" s="50">
        <f>[1]calcs!J14</f>
        <v>0.69246141451161913</v>
      </c>
      <c r="AD148" s="51">
        <f>[1]calcs!K14</f>
        <v>0.78907916146664348</v>
      </c>
      <c r="AE148" s="52"/>
      <c r="AF148" s="53"/>
      <c r="AG148" s="53"/>
      <c r="AH148" s="53"/>
      <c r="AI148" s="53"/>
    </row>
    <row r="149" spans="1:35" s="80" customFormat="1" x14ac:dyDescent="0.25">
      <c r="A149" s="34"/>
      <c r="B149" s="55">
        <v>290</v>
      </c>
      <c r="C149" s="56">
        <v>7</v>
      </c>
      <c r="D149" s="57" t="s">
        <v>91</v>
      </c>
      <c r="E149" s="267">
        <v>2487</v>
      </c>
      <c r="F149" s="61">
        <v>3</v>
      </c>
      <c r="G149" s="61">
        <v>0</v>
      </c>
      <c r="H149" s="61">
        <v>6775</v>
      </c>
      <c r="I149" s="39">
        <v>6775</v>
      </c>
      <c r="J149" s="62"/>
      <c r="K149" s="41">
        <f t="shared" si="45"/>
        <v>1758.5099999999998</v>
      </c>
      <c r="L149" s="42">
        <f t="shared" si="46"/>
        <v>259.55867158671583</v>
      </c>
      <c r="M149" s="58"/>
      <c r="N149" s="44">
        <f>[1]calcs!N68+[1]calcs!O68+[1]calcs!P68+[1]calcs!Q68+[1]calcs!R68+[1]calcs!S68</f>
        <v>530.19999999999993</v>
      </c>
      <c r="O149" s="42">
        <f t="shared" si="47"/>
        <v>78.258302583025809</v>
      </c>
      <c r="P149" s="69"/>
      <c r="Q149" s="46">
        <f>[1]calcs!G68</f>
        <v>1228.31</v>
      </c>
      <c r="R149" s="42">
        <f t="shared" si="48"/>
        <v>181.30036900369004</v>
      </c>
      <c r="S149" s="70"/>
      <c r="T149" s="48">
        <f>[1]calcs!T68</f>
        <v>2.122819887290945E-2</v>
      </c>
      <c r="U149" s="48">
        <f>[1]calcs!U68</f>
        <v>0</v>
      </c>
      <c r="V149" s="48">
        <f>[1]calcs!V68</f>
        <v>2.9172424382005219E-3</v>
      </c>
      <c r="W149" s="48">
        <f>[1]calcs!W68</f>
        <v>0.25609180499400058</v>
      </c>
      <c r="X149" s="48">
        <f>[1]calcs!X68</f>
        <v>2.1268005299941425E-2</v>
      </c>
      <c r="Y149" s="48">
        <f>[1]calcs!Y68</f>
        <v>0</v>
      </c>
      <c r="Z149" s="49">
        <f t="shared" si="49"/>
        <v>0.30150525160505198</v>
      </c>
      <c r="AA149" s="50">
        <f>[1]calcs!H68</f>
        <v>0</v>
      </c>
      <c r="AB149" s="50">
        <f>[1]calcs!I68</f>
        <v>5.4705404006801205E-3</v>
      </c>
      <c r="AC149" s="50">
        <f>[1]calcs!J68</f>
        <v>0.69302420799426789</v>
      </c>
      <c r="AD149" s="51">
        <f>[1]calcs!K68</f>
        <v>0.69849474839494796</v>
      </c>
      <c r="AE149" s="52"/>
      <c r="AF149" s="53"/>
      <c r="AG149" s="53"/>
      <c r="AH149" s="53"/>
      <c r="AI149" s="53"/>
    </row>
    <row r="150" spans="1:35" s="80" customFormat="1" x14ac:dyDescent="0.25">
      <c r="A150" s="34"/>
      <c r="B150" s="60">
        <v>239</v>
      </c>
      <c r="C150" s="56">
        <v>7</v>
      </c>
      <c r="D150" s="95" t="s">
        <v>80</v>
      </c>
      <c r="E150" s="267">
        <v>18073</v>
      </c>
      <c r="F150" s="61">
        <v>1823</v>
      </c>
      <c r="G150" s="61">
        <v>1068</v>
      </c>
      <c r="H150" s="61">
        <v>38938</v>
      </c>
      <c r="I150" s="39">
        <v>39383</v>
      </c>
      <c r="J150" s="62"/>
      <c r="K150" s="41">
        <f t="shared" si="45"/>
        <v>19978.620000000003</v>
      </c>
      <c r="L150" s="42">
        <f t="shared" si="46"/>
        <v>507.29045527257961</v>
      </c>
      <c r="M150" s="63">
        <v>1</v>
      </c>
      <c r="N150" s="44">
        <f>[1]calcs!N57+[1]calcs!O57+[1]calcs!P57+[1]calcs!Q57+[1]calcs!R57+[1]calcs!S57</f>
        <v>9712.94</v>
      </c>
      <c r="O150" s="42">
        <f t="shared" si="47"/>
        <v>246.62773277810223</v>
      </c>
      <c r="P150" s="66"/>
      <c r="Q150" s="46">
        <f>[1]calcs!G57</f>
        <v>10265.68</v>
      </c>
      <c r="R150" s="42">
        <f t="shared" si="48"/>
        <v>260.66272249447729</v>
      </c>
      <c r="S150" s="65"/>
      <c r="T150" s="48">
        <f>[1]calcs!T57</f>
        <v>1.0738979969587488E-2</v>
      </c>
      <c r="U150" s="48">
        <f>[1]calcs!U57</f>
        <v>0</v>
      </c>
      <c r="V150" s="48">
        <f>[1]calcs!V57</f>
        <v>2.5483241585254633E-2</v>
      </c>
      <c r="W150" s="48">
        <f>[1]calcs!W57</f>
        <v>0.2142845702055497</v>
      </c>
      <c r="X150" s="48">
        <f>[1]calcs!X57</f>
        <v>0.23023161759921354</v>
      </c>
      <c r="Y150" s="48">
        <f>[1]calcs!Y57</f>
        <v>5.4283028557527988E-3</v>
      </c>
      <c r="Z150" s="49">
        <f t="shared" si="49"/>
        <v>0.48616671221535818</v>
      </c>
      <c r="AA150" s="50">
        <f>[1]calcs!H57</f>
        <v>0</v>
      </c>
      <c r="AB150" s="50">
        <f>[1]calcs!I57</f>
        <v>6.3567954142978837E-4</v>
      </c>
      <c r="AC150" s="50">
        <f>[1]calcs!J57</f>
        <v>0.51319760824321192</v>
      </c>
      <c r="AD150" s="51">
        <f>[1]calcs!K57</f>
        <v>0.51383328778464177</v>
      </c>
      <c r="AE150" s="52"/>
      <c r="AF150" s="53"/>
      <c r="AG150" s="53"/>
      <c r="AH150" s="53"/>
      <c r="AI150" s="53"/>
    </row>
    <row r="151" spans="1:35" s="80" customFormat="1" x14ac:dyDescent="0.25">
      <c r="A151" s="34"/>
      <c r="B151" s="60">
        <v>437</v>
      </c>
      <c r="C151" s="56">
        <v>7</v>
      </c>
      <c r="D151" s="57" t="s">
        <v>123</v>
      </c>
      <c r="E151" s="267">
        <v>3397</v>
      </c>
      <c r="F151" s="61">
        <v>0</v>
      </c>
      <c r="G151" s="61">
        <v>303</v>
      </c>
      <c r="H151" s="61">
        <v>7446</v>
      </c>
      <c r="I151" s="39">
        <v>7572.25</v>
      </c>
      <c r="J151" s="62"/>
      <c r="K151" s="41">
        <f t="shared" si="45"/>
        <v>3233.3081099656356</v>
      </c>
      <c r="L151" s="42">
        <f t="shared" si="46"/>
        <v>426.99436890826843</v>
      </c>
      <c r="M151" s="63"/>
      <c r="N151" s="44">
        <f>[1]calcs!N100+[1]calcs!O100+[1]calcs!P100+[1]calcs!Q100+[1]calcs!R100+[1]calcs!S100</f>
        <v>533.16</v>
      </c>
      <c r="O151" s="42">
        <f t="shared" si="47"/>
        <v>70.409719700221203</v>
      </c>
      <c r="P151" s="59"/>
      <c r="Q151" s="46">
        <f>[1]calcs!G100</f>
        <v>2700.1481099656357</v>
      </c>
      <c r="R151" s="42">
        <f t="shared" si="48"/>
        <v>356.58464920804727</v>
      </c>
      <c r="S151" s="65">
        <v>5</v>
      </c>
      <c r="T151" s="48">
        <f>[1]calcs!T100</f>
        <v>1.268978971522639E-2</v>
      </c>
      <c r="U151" s="48">
        <f>[1]calcs!U100</f>
        <v>0</v>
      </c>
      <c r="V151" s="48">
        <f>[1]calcs!V100</f>
        <v>2.5868243036352309E-2</v>
      </c>
      <c r="W151" s="48">
        <f>[1]calcs!W100</f>
        <v>0.11403491020963008</v>
      </c>
      <c r="X151" s="48">
        <f>[1]calcs!X100</f>
        <v>1.2303188761191953E-2</v>
      </c>
      <c r="Y151" s="48">
        <f>[1]calcs!Y100</f>
        <v>0</v>
      </c>
      <c r="Z151" s="49">
        <f t="shared" si="49"/>
        <v>0.16489613172240072</v>
      </c>
      <c r="AA151" s="50">
        <f>[1]calcs!H100</f>
        <v>0</v>
      </c>
      <c r="AB151" s="50">
        <f>[1]calcs!I100</f>
        <v>0</v>
      </c>
      <c r="AC151" s="50">
        <f>[1]calcs!J100</f>
        <v>0.8351038682775993</v>
      </c>
      <c r="AD151" s="51">
        <f>[1]calcs!K100</f>
        <v>0.8351038682775993</v>
      </c>
      <c r="AE151" s="52"/>
      <c r="AF151" s="53"/>
      <c r="AG151" s="53"/>
      <c r="AH151" s="53"/>
      <c r="AI151" s="53"/>
    </row>
    <row r="152" spans="1:35" s="80" customFormat="1" x14ac:dyDescent="0.25">
      <c r="A152" s="34"/>
      <c r="B152" s="60">
        <v>205</v>
      </c>
      <c r="C152" s="56">
        <v>7</v>
      </c>
      <c r="D152" s="57" t="s">
        <v>68</v>
      </c>
      <c r="E152" s="267">
        <v>7606</v>
      </c>
      <c r="F152" s="61">
        <v>3</v>
      </c>
      <c r="G152" s="61">
        <v>2361</v>
      </c>
      <c r="H152" s="61">
        <v>10065</v>
      </c>
      <c r="I152" s="39">
        <v>11048.75</v>
      </c>
      <c r="J152" s="62"/>
      <c r="K152" s="41">
        <f t="shared" si="45"/>
        <v>2962.6000000000004</v>
      </c>
      <c r="L152" s="42">
        <f t="shared" si="46"/>
        <v>268.13892974318367</v>
      </c>
      <c r="M152" s="58"/>
      <c r="N152" s="44">
        <f>[1]calcs!N45+[1]calcs!O45+[1]calcs!P45+[1]calcs!Q45+[1]calcs!R45+[1]calcs!S45</f>
        <v>1070.67</v>
      </c>
      <c r="O152" s="42">
        <f t="shared" si="47"/>
        <v>96.904174680393709</v>
      </c>
      <c r="P152" s="205"/>
      <c r="Q152" s="46">
        <f>[1]calcs!G45</f>
        <v>1891.93</v>
      </c>
      <c r="R152" s="42">
        <f t="shared" si="48"/>
        <v>171.2347550627899</v>
      </c>
      <c r="S152" s="70"/>
      <c r="T152" s="48">
        <f>[1]calcs!T45</f>
        <v>1.8720043205292646E-2</v>
      </c>
      <c r="U152" s="48">
        <f>[1]calcs!U45</f>
        <v>0</v>
      </c>
      <c r="V152" s="48">
        <f>[1]calcs!V45</f>
        <v>4.499426179707014E-2</v>
      </c>
      <c r="W152" s="48">
        <f>[1]calcs!W45</f>
        <v>0.29388712617295615</v>
      </c>
      <c r="X152" s="48">
        <f>[1]calcs!X45</f>
        <v>0</v>
      </c>
      <c r="Y152" s="48">
        <f>[1]calcs!Y45</f>
        <v>3.7939647606831835E-3</v>
      </c>
      <c r="Z152" s="49">
        <f t="shared" si="49"/>
        <v>0.36139539593600212</v>
      </c>
      <c r="AA152" s="50">
        <f>[1]calcs!H45</f>
        <v>0</v>
      </c>
      <c r="AB152" s="50">
        <f>[1]calcs!I45</f>
        <v>1.2624046445689596E-3</v>
      </c>
      <c r="AC152" s="50">
        <f>[1]calcs!J45</f>
        <v>0.63734219941942882</v>
      </c>
      <c r="AD152" s="51">
        <f>[1]calcs!K45</f>
        <v>0.63860460406399777</v>
      </c>
      <c r="AE152" s="52"/>
      <c r="AF152" s="53"/>
      <c r="AG152" s="53"/>
      <c r="AH152" s="53"/>
      <c r="AI152" s="53"/>
    </row>
    <row r="153" spans="1:35" s="80" customFormat="1" x14ac:dyDescent="0.25">
      <c r="A153" s="34"/>
      <c r="B153" s="60">
        <v>294</v>
      </c>
      <c r="C153" s="56">
        <v>7</v>
      </c>
      <c r="D153" s="57" t="s">
        <v>93</v>
      </c>
      <c r="E153" s="267">
        <v>5745</v>
      </c>
      <c r="F153" s="61">
        <v>17</v>
      </c>
      <c r="G153" s="61">
        <v>1</v>
      </c>
      <c r="H153" s="61">
        <v>15247</v>
      </c>
      <c r="I153" s="39">
        <v>15247.416666666666</v>
      </c>
      <c r="J153" s="62"/>
      <c r="K153" s="41">
        <f t="shared" si="45"/>
        <v>6673.796160817742</v>
      </c>
      <c r="L153" s="42">
        <f t="shared" si="46"/>
        <v>437.70012368113129</v>
      </c>
      <c r="M153" s="63"/>
      <c r="N153" s="44">
        <f>[1]calcs!N70+[1]calcs!O70+[1]calcs!P70+[1]calcs!Q70+[1]calcs!R70+[1]calcs!S70</f>
        <v>2816.5</v>
      </c>
      <c r="O153" s="42">
        <f t="shared" si="47"/>
        <v>184.71981592510207</v>
      </c>
      <c r="P153" s="69"/>
      <c r="Q153" s="46">
        <f>[1]calcs!G70</f>
        <v>3857.296160817742</v>
      </c>
      <c r="R153" s="42">
        <f t="shared" si="48"/>
        <v>252.98030775602919</v>
      </c>
      <c r="S153" s="65">
        <v>4</v>
      </c>
      <c r="T153" s="48">
        <f>[1]calcs!T70</f>
        <v>1.2588038048454006E-2</v>
      </c>
      <c r="U153" s="48">
        <f>[1]calcs!U70</f>
        <v>0</v>
      </c>
      <c r="V153" s="48">
        <f>[1]calcs!V70</f>
        <v>4.3870084273614607E-2</v>
      </c>
      <c r="W153" s="48">
        <f>[1]calcs!W70</f>
        <v>0.24940977517000565</v>
      </c>
      <c r="X153" s="48">
        <f>[1]calcs!X70</f>
        <v>0.11615578020666047</v>
      </c>
      <c r="Y153" s="48">
        <f>[1]calcs!Y70</f>
        <v>0</v>
      </c>
      <c r="Z153" s="49">
        <f t="shared" si="49"/>
        <v>0.42202367769873472</v>
      </c>
      <c r="AA153" s="50">
        <f>[1]calcs!H70</f>
        <v>0</v>
      </c>
      <c r="AB153" s="50">
        <f>[1]calcs!I70</f>
        <v>7.1353692639849978E-3</v>
      </c>
      <c r="AC153" s="50">
        <f>[1]calcs!J70</f>
        <v>0.57084095303728033</v>
      </c>
      <c r="AD153" s="51">
        <f>[1]calcs!K70</f>
        <v>0.57797632230126528</v>
      </c>
      <c r="AE153" s="52"/>
      <c r="AF153" s="53"/>
      <c r="AG153" s="53"/>
      <c r="AH153" s="53"/>
      <c r="AI153" s="53"/>
    </row>
    <row r="154" spans="1:35" s="80" customFormat="1" x14ac:dyDescent="0.25">
      <c r="A154" s="34"/>
      <c r="B154" s="60">
        <v>510</v>
      </c>
      <c r="C154" s="56">
        <v>7</v>
      </c>
      <c r="D154" s="83" t="s">
        <v>128</v>
      </c>
      <c r="E154" s="267">
        <v>4442</v>
      </c>
      <c r="F154" s="61">
        <v>0</v>
      </c>
      <c r="G154" s="61">
        <v>0</v>
      </c>
      <c r="H154" s="61">
        <v>10794</v>
      </c>
      <c r="I154" s="39">
        <v>10794</v>
      </c>
      <c r="J154" s="62"/>
      <c r="K154" s="41">
        <f t="shared" si="45"/>
        <v>3224.2713007033999</v>
      </c>
      <c r="L154" s="42">
        <f t="shared" si="46"/>
        <v>298.70958872553268</v>
      </c>
      <c r="M154" s="63"/>
      <c r="N154" s="44">
        <f>[1]calcs!N105+[1]calcs!O105+[1]calcs!P105+[1]calcs!Q105+[1]calcs!R105+[1]calcs!S105</f>
        <v>630.12</v>
      </c>
      <c r="O154" s="42">
        <f t="shared" si="47"/>
        <v>58.376876042245691</v>
      </c>
      <c r="P154" s="59"/>
      <c r="Q154" s="46">
        <f>[1]calcs!G105</f>
        <v>2594.1513007034</v>
      </c>
      <c r="R154" s="42">
        <f t="shared" si="48"/>
        <v>240.33271268328699</v>
      </c>
      <c r="S154" s="65">
        <v>4</v>
      </c>
      <c r="T154" s="48">
        <f>[1]calcs!T105</f>
        <v>1.8444477667566669E-2</v>
      </c>
      <c r="U154" s="48">
        <f>[1]calcs!U105</f>
        <v>0</v>
      </c>
      <c r="V154" s="48">
        <f>[1]calcs!V105</f>
        <v>0</v>
      </c>
      <c r="W154" s="48">
        <f>[1]calcs!W105</f>
        <v>0.17698572693790013</v>
      </c>
      <c r="X154" s="48">
        <f>[1]calcs!X105</f>
        <v>0</v>
      </c>
      <c r="Y154" s="48">
        <f>[1]calcs!Y105</f>
        <v>0</v>
      </c>
      <c r="Z154" s="49">
        <f t="shared" si="49"/>
        <v>0.19543020460546678</v>
      </c>
      <c r="AA154" s="50">
        <f>[1]calcs!H105</f>
        <v>0</v>
      </c>
      <c r="AB154" s="50">
        <f>[1]calcs!I105</f>
        <v>0</v>
      </c>
      <c r="AC154" s="50">
        <f>[1]calcs!J105</f>
        <v>0.80456979539453322</v>
      </c>
      <c r="AD154" s="51">
        <f>[1]calcs!K105</f>
        <v>0.80456979539453322</v>
      </c>
      <c r="AE154" s="52"/>
      <c r="AF154" s="53"/>
      <c r="AG154" s="53"/>
      <c r="AH154" s="53"/>
      <c r="AI154" s="53"/>
    </row>
    <row r="155" spans="1:35" s="80" customFormat="1" x14ac:dyDescent="0.25">
      <c r="A155" s="34"/>
      <c r="B155" s="60">
        <v>296</v>
      </c>
      <c r="C155" s="56">
        <v>7</v>
      </c>
      <c r="D155" s="57" t="s">
        <v>94</v>
      </c>
      <c r="E155" s="267">
        <v>9916</v>
      </c>
      <c r="F155" s="61">
        <v>233</v>
      </c>
      <c r="G155" s="61">
        <v>3020</v>
      </c>
      <c r="H155" s="61">
        <v>18113</v>
      </c>
      <c r="I155" s="39">
        <v>19371.333333333332</v>
      </c>
      <c r="J155" s="73"/>
      <c r="K155" s="41">
        <f t="shared" si="45"/>
        <v>7829.1399999999994</v>
      </c>
      <c r="L155" s="42">
        <f t="shared" si="46"/>
        <v>404.16113156898507</v>
      </c>
      <c r="M155" s="63"/>
      <c r="N155" s="44">
        <f>[1]calcs!N71+[1]calcs!O71+[1]calcs!P71+[1]calcs!Q71+[1]calcs!R71+[1]calcs!S71</f>
        <v>1299.2199999999998</v>
      </c>
      <c r="O155" s="42">
        <f t="shared" si="47"/>
        <v>67.069208796503418</v>
      </c>
      <c r="P155" s="59"/>
      <c r="Q155" s="46">
        <f>[1]calcs!G71</f>
        <v>6529.92</v>
      </c>
      <c r="R155" s="42">
        <f t="shared" si="48"/>
        <v>337.09192277248172</v>
      </c>
      <c r="S155" s="68"/>
      <c r="T155" s="48">
        <f>[1]calcs!T71</f>
        <v>1.2747249378603524E-2</v>
      </c>
      <c r="U155" s="48">
        <f>[1]calcs!U71</f>
        <v>0</v>
      </c>
      <c r="V155" s="48">
        <f>[1]calcs!V71</f>
        <v>1.3449753101873257E-3</v>
      </c>
      <c r="W155" s="48">
        <f>[1]calcs!W71</f>
        <v>0.14990024447129568</v>
      </c>
      <c r="X155" s="48">
        <f>[1]calcs!X71</f>
        <v>1.9542376301867129E-3</v>
      </c>
      <c r="Y155" s="48">
        <f>[1]calcs!Y71</f>
        <v>0</v>
      </c>
      <c r="Z155" s="49">
        <f t="shared" si="49"/>
        <v>0.16594670679027324</v>
      </c>
      <c r="AA155" s="50">
        <f>[1]calcs!H71</f>
        <v>0</v>
      </c>
      <c r="AB155" s="50">
        <f>[1]calcs!I71</f>
        <v>7.3750118148353458E-3</v>
      </c>
      <c r="AC155" s="50">
        <f>[1]calcs!J71</f>
        <v>0.82667828139489141</v>
      </c>
      <c r="AD155" s="51">
        <f>[1]calcs!K71</f>
        <v>0.83405329320972676</v>
      </c>
      <c r="AE155" s="52"/>
      <c r="AF155" s="53"/>
      <c r="AG155" s="53"/>
      <c r="AH155" s="53"/>
      <c r="AI155" s="53"/>
    </row>
    <row r="156" spans="1:35" s="80" customFormat="1" x14ac:dyDescent="0.25">
      <c r="A156" s="34"/>
      <c r="B156" s="60">
        <v>502</v>
      </c>
      <c r="C156" s="56">
        <v>7</v>
      </c>
      <c r="D156" s="57" t="s">
        <v>125</v>
      </c>
      <c r="E156" s="267">
        <v>5616</v>
      </c>
      <c r="F156" s="61">
        <v>0</v>
      </c>
      <c r="G156" s="61">
        <v>0</v>
      </c>
      <c r="H156" s="61">
        <v>13162</v>
      </c>
      <c r="I156" s="39">
        <v>13162</v>
      </c>
      <c r="J156" s="62"/>
      <c r="K156" s="41">
        <f t="shared" si="45"/>
        <v>3216.97</v>
      </c>
      <c r="L156" s="42">
        <f t="shared" si="46"/>
        <v>244.41346299954415</v>
      </c>
      <c r="M156" s="58"/>
      <c r="N156" s="44">
        <f>[1]calcs!N102+[1]calcs!O102+[1]calcs!P102+[1]calcs!Q102+[1]calcs!R102+[1]calcs!S102</f>
        <v>166.89</v>
      </c>
      <c r="O156" s="42">
        <f t="shared" si="47"/>
        <v>12.679683938611154</v>
      </c>
      <c r="P156" s="97"/>
      <c r="Q156" s="46">
        <f>[1]calcs!G102</f>
        <v>3050.08</v>
      </c>
      <c r="R156" s="42">
        <f t="shared" si="48"/>
        <v>231.73377906093299</v>
      </c>
      <c r="S156" s="70"/>
      <c r="T156" s="48">
        <f>[1]calcs!T102</f>
        <v>2.2542951908162027E-2</v>
      </c>
      <c r="U156" s="48">
        <f>[1]calcs!U102</f>
        <v>0</v>
      </c>
      <c r="V156" s="48">
        <f>[1]calcs!V102</f>
        <v>1.5542575777828207E-4</v>
      </c>
      <c r="W156" s="48">
        <f>[1]calcs!W102</f>
        <v>2.9049074128760916E-2</v>
      </c>
      <c r="X156" s="48">
        <f>[1]calcs!X102</f>
        <v>1.3055763653375691E-4</v>
      </c>
      <c r="Y156" s="48">
        <f>[1]calcs!Y102</f>
        <v>0</v>
      </c>
      <c r="Z156" s="49">
        <f t="shared" si="49"/>
        <v>5.1878009431234981E-2</v>
      </c>
      <c r="AA156" s="50">
        <f>[1]calcs!H102</f>
        <v>0</v>
      </c>
      <c r="AB156" s="50">
        <f>[1]calcs!I102</f>
        <v>0</v>
      </c>
      <c r="AC156" s="50">
        <f>[1]calcs!J102</f>
        <v>0.94812199056876501</v>
      </c>
      <c r="AD156" s="51">
        <f>[1]calcs!K102</f>
        <v>0.94812199056876501</v>
      </c>
      <c r="AE156" s="52"/>
      <c r="AF156" s="53"/>
      <c r="AG156" s="53"/>
      <c r="AH156" s="53"/>
      <c r="AI156" s="53"/>
    </row>
    <row r="157" spans="1:35" s="80" customFormat="1" x14ac:dyDescent="0.25">
      <c r="A157" s="34"/>
      <c r="B157" s="55">
        <v>301</v>
      </c>
      <c r="C157" s="56">
        <v>7</v>
      </c>
      <c r="D157" s="57" t="s">
        <v>95</v>
      </c>
      <c r="E157" s="267">
        <v>5116</v>
      </c>
      <c r="F157" s="61">
        <v>136</v>
      </c>
      <c r="G157" s="61">
        <v>20</v>
      </c>
      <c r="H157" s="61">
        <v>12617</v>
      </c>
      <c r="I157" s="39">
        <v>12625.333333333334</v>
      </c>
      <c r="J157" s="62"/>
      <c r="K157" s="41">
        <f t="shared" si="45"/>
        <v>4156.3500000000004</v>
      </c>
      <c r="L157" s="42">
        <f t="shared" si="46"/>
        <v>329.20714964621396</v>
      </c>
      <c r="M157" s="63"/>
      <c r="N157" s="44">
        <f>[1]calcs!N72+[1]calcs!O72+[1]calcs!P72+[1]calcs!Q72+[1]calcs!R72+[1]calcs!S72</f>
        <v>1020.37</v>
      </c>
      <c r="O157" s="42">
        <f t="shared" si="47"/>
        <v>80.819252296969054</v>
      </c>
      <c r="P157" s="59"/>
      <c r="Q157" s="46">
        <f>[1]calcs!G72</f>
        <v>3135.98</v>
      </c>
      <c r="R157" s="42">
        <f t="shared" si="48"/>
        <v>248.38789734924489</v>
      </c>
      <c r="S157" s="65"/>
      <c r="T157" s="48">
        <f>[1]calcs!T72</f>
        <v>1.6726214106126767E-2</v>
      </c>
      <c r="U157" s="48">
        <f>[1]calcs!U72</f>
        <v>0</v>
      </c>
      <c r="V157" s="48">
        <f>[1]calcs!V72</f>
        <v>6.5610451477859169E-3</v>
      </c>
      <c r="W157" s="48">
        <f>[1]calcs!W72</f>
        <v>0.18810494785087878</v>
      </c>
      <c r="X157" s="48">
        <f>[1]calcs!X72</f>
        <v>3.4104442599877292E-2</v>
      </c>
      <c r="Y157" s="48">
        <f>[1]calcs!Y72</f>
        <v>0</v>
      </c>
      <c r="Z157" s="49">
        <f t="shared" si="49"/>
        <v>0.24549664970466875</v>
      </c>
      <c r="AA157" s="50">
        <f>[1]calcs!H72</f>
        <v>0</v>
      </c>
      <c r="AB157" s="50">
        <f>[1]calcs!I72</f>
        <v>3.7941944253972832E-3</v>
      </c>
      <c r="AC157" s="50">
        <f>[1]calcs!J72</f>
        <v>0.75070915586993392</v>
      </c>
      <c r="AD157" s="51">
        <f>[1]calcs!K72</f>
        <v>0.75450335029533122</v>
      </c>
      <c r="AE157" s="52"/>
      <c r="AF157" s="53"/>
      <c r="AG157" s="53"/>
      <c r="AH157" s="53"/>
      <c r="AI157" s="53"/>
    </row>
    <row r="158" spans="1:35" s="80" customFormat="1" x14ac:dyDescent="0.25">
      <c r="A158" s="86"/>
      <c r="B158" s="60">
        <v>612</v>
      </c>
      <c r="C158" s="87">
        <v>7</v>
      </c>
      <c r="D158" s="88" t="s">
        <v>159</v>
      </c>
      <c r="E158" s="267">
        <v>2886</v>
      </c>
      <c r="F158" s="89">
        <v>152</v>
      </c>
      <c r="G158" s="89">
        <v>301</v>
      </c>
      <c r="H158" s="89">
        <v>7190</v>
      </c>
      <c r="I158" s="39">
        <v>7315.416666666667</v>
      </c>
      <c r="J158" s="77"/>
      <c r="K158" s="90">
        <f t="shared" si="45"/>
        <v>3612.11</v>
      </c>
      <c r="L158" s="91">
        <f t="shared" si="46"/>
        <v>493.76681665432591</v>
      </c>
      <c r="M158" s="65">
        <v>1</v>
      </c>
      <c r="N158" s="44">
        <f>[1]calcs!N135+[1]calcs!O135+[1]calcs!P135+[1]calcs!Q135+[1]calcs!R135+[1]calcs!S135</f>
        <v>1616.47</v>
      </c>
      <c r="O158" s="91">
        <f t="shared" si="47"/>
        <v>220.96759127413566</v>
      </c>
      <c r="P158" s="78"/>
      <c r="Q158" s="46">
        <f>[1]calcs!G135</f>
        <v>1995.64</v>
      </c>
      <c r="R158" s="91">
        <f t="shared" si="48"/>
        <v>272.79922538019025</v>
      </c>
      <c r="S158" s="65"/>
      <c r="T158" s="48">
        <f>[1]calcs!T135</f>
        <v>1.0968658208083362E-2</v>
      </c>
      <c r="U158" s="48">
        <f>[1]calcs!U135</f>
        <v>0</v>
      </c>
      <c r="V158" s="48">
        <f>[1]calcs!V135</f>
        <v>3.2086508993358449E-3</v>
      </c>
      <c r="W158" s="48">
        <f>[1]calcs!W135</f>
        <v>0.2212003510413581</v>
      </c>
      <c r="X158" s="48">
        <f>[1]calcs!X135</f>
        <v>0.20716700211233874</v>
      </c>
      <c r="Y158" s="48">
        <f>[1]calcs!Y135</f>
        <v>4.9693946197651787E-3</v>
      </c>
      <c r="Z158" s="49">
        <f t="shared" si="49"/>
        <v>0.44751405688088125</v>
      </c>
      <c r="AA158" s="50">
        <f>[1]calcs!H135</f>
        <v>0</v>
      </c>
      <c r="AB158" s="50">
        <f>[1]calcs!I135</f>
        <v>2.768464969228512E-5</v>
      </c>
      <c r="AC158" s="50">
        <f>[1]calcs!J135</f>
        <v>0.55245825846942653</v>
      </c>
      <c r="AD158" s="51">
        <f>[1]calcs!K135</f>
        <v>0.55248594311911881</v>
      </c>
      <c r="AE158" s="93"/>
      <c r="AF158" s="94"/>
      <c r="AG158" s="94"/>
      <c r="AH158" s="94"/>
      <c r="AI158" s="53"/>
    </row>
    <row r="159" spans="1:35" s="80" customFormat="1" x14ac:dyDescent="0.25">
      <c r="A159" s="86"/>
      <c r="B159" s="60">
        <v>558</v>
      </c>
      <c r="C159" s="87">
        <v>7</v>
      </c>
      <c r="D159" s="88" t="s">
        <v>147</v>
      </c>
      <c r="E159" s="267">
        <v>2354</v>
      </c>
      <c r="F159" s="89">
        <v>0</v>
      </c>
      <c r="G159" s="89">
        <v>0</v>
      </c>
      <c r="H159" s="89">
        <v>5860</v>
      </c>
      <c r="I159" s="39">
        <v>5860</v>
      </c>
      <c r="J159" s="70"/>
      <c r="K159" s="90">
        <f t="shared" si="45"/>
        <v>2142.3632464444991</v>
      </c>
      <c r="L159" s="91">
        <f t="shared" si="46"/>
        <v>365.59099768677459</v>
      </c>
      <c r="M159" s="65"/>
      <c r="N159" s="44">
        <f>[1]calcs!N123+[1]calcs!O123+[1]calcs!P123+[1]calcs!Q123+[1]calcs!R123+[1]calcs!S123</f>
        <v>624.13</v>
      </c>
      <c r="O159" s="91">
        <f t="shared" si="47"/>
        <v>106.50682593856655</v>
      </c>
      <c r="P159" s="92"/>
      <c r="Q159" s="46">
        <f>[1]calcs!G123</f>
        <v>1518.2332464444992</v>
      </c>
      <c r="R159" s="91">
        <f t="shared" si="48"/>
        <v>259.08417174820806</v>
      </c>
      <c r="S159" s="65">
        <v>4</v>
      </c>
      <c r="T159" s="48">
        <f>[1]calcs!T123</f>
        <v>1.5072140568873654E-2</v>
      </c>
      <c r="U159" s="48">
        <f>[1]calcs!U123</f>
        <v>0</v>
      </c>
      <c r="V159" s="48">
        <f>[1]calcs!V123</f>
        <v>8.0845300295104266E-3</v>
      </c>
      <c r="W159" s="48">
        <f>[1]calcs!W123</f>
        <v>0.23444670311329111</v>
      </c>
      <c r="X159" s="48">
        <f>[1]calcs!X123</f>
        <v>3.372443964388732E-2</v>
      </c>
      <c r="Y159" s="48">
        <f>[1]calcs!Y123</f>
        <v>0</v>
      </c>
      <c r="Z159" s="49">
        <f t="shared" si="49"/>
        <v>0.29132781335556251</v>
      </c>
      <c r="AA159" s="50">
        <f>[1]calcs!H123</f>
        <v>0</v>
      </c>
      <c r="AB159" s="50">
        <f>[1]calcs!I123</f>
        <v>0</v>
      </c>
      <c r="AC159" s="50">
        <f>[1]calcs!J123</f>
        <v>0.70867218664443754</v>
      </c>
      <c r="AD159" s="51">
        <f>[1]calcs!K123</f>
        <v>0.70867218664443754</v>
      </c>
      <c r="AE159" s="93"/>
      <c r="AF159" s="94"/>
      <c r="AG159" s="94"/>
      <c r="AH159" s="94"/>
      <c r="AI159" s="53"/>
    </row>
    <row r="160" spans="1:35" s="80" customFormat="1" x14ac:dyDescent="0.25">
      <c r="A160" s="34"/>
      <c r="B160" s="60">
        <v>346</v>
      </c>
      <c r="C160" s="56">
        <v>7</v>
      </c>
      <c r="D160" s="57" t="s">
        <v>102</v>
      </c>
      <c r="E160" s="267">
        <v>1707</v>
      </c>
      <c r="F160" s="61">
        <v>0</v>
      </c>
      <c r="G160" s="61">
        <v>0</v>
      </c>
      <c r="H160" s="61">
        <v>4494</v>
      </c>
      <c r="I160" s="39">
        <v>4494</v>
      </c>
      <c r="J160" s="62"/>
      <c r="K160" s="41">
        <f t="shared" si="45"/>
        <v>1188.6699999999998</v>
      </c>
      <c r="L160" s="42">
        <f t="shared" si="46"/>
        <v>264.50155763239871</v>
      </c>
      <c r="M160" s="63"/>
      <c r="N160" s="44">
        <f>[1]calcs!N79+[1]calcs!O79+[1]calcs!P79+[1]calcs!Q79+[1]calcs!R79+[1]calcs!S79</f>
        <v>252.73999999999998</v>
      </c>
      <c r="O160" s="42">
        <f t="shared" si="47"/>
        <v>56.239430351579877</v>
      </c>
      <c r="P160" s="69"/>
      <c r="Q160" s="46">
        <f>[1]calcs!G79</f>
        <v>935.93</v>
      </c>
      <c r="R160" s="42">
        <f t="shared" si="48"/>
        <v>208.26212728081887</v>
      </c>
      <c r="S160" s="65"/>
      <c r="T160" s="48">
        <f>[1]calcs!T79</f>
        <v>2.08300032809779E-2</v>
      </c>
      <c r="U160" s="48">
        <f>[1]calcs!U79</f>
        <v>0</v>
      </c>
      <c r="V160" s="48">
        <f>[1]calcs!V79</f>
        <v>0</v>
      </c>
      <c r="W160" s="48">
        <f>[1]calcs!W79</f>
        <v>0.19179419014528842</v>
      </c>
      <c r="X160" s="48">
        <f>[1]calcs!X79</f>
        <v>0</v>
      </c>
      <c r="Y160" s="48">
        <f>[1]calcs!Y79</f>
        <v>0</v>
      </c>
      <c r="Z160" s="49">
        <f t="shared" si="49"/>
        <v>0.21262419342626634</v>
      </c>
      <c r="AA160" s="50">
        <f>[1]calcs!H79</f>
        <v>0</v>
      </c>
      <c r="AB160" s="50">
        <f>[1]calcs!I79</f>
        <v>0</v>
      </c>
      <c r="AC160" s="50">
        <f>[1]calcs!J79</f>
        <v>0.78737580657373363</v>
      </c>
      <c r="AD160" s="51">
        <f>[1]calcs!K79</f>
        <v>0.78737580657373363</v>
      </c>
      <c r="AE160" s="52"/>
      <c r="AF160" s="53"/>
      <c r="AG160" s="53"/>
      <c r="AH160" s="53"/>
      <c r="AI160" s="53"/>
    </row>
    <row r="161" spans="1:35" s="80" customFormat="1" x14ac:dyDescent="0.25">
      <c r="A161" s="34"/>
      <c r="B161" s="60">
        <v>275</v>
      </c>
      <c r="C161" s="56">
        <v>7</v>
      </c>
      <c r="D161" s="57" t="s">
        <v>86</v>
      </c>
      <c r="E161" s="267">
        <v>5603</v>
      </c>
      <c r="F161" s="61">
        <v>400</v>
      </c>
      <c r="G161" s="61">
        <v>0</v>
      </c>
      <c r="H161" s="61">
        <v>14515</v>
      </c>
      <c r="I161" s="39">
        <v>14515</v>
      </c>
      <c r="J161" s="62"/>
      <c r="K161" s="41">
        <f t="shared" si="45"/>
        <v>5971.0300000000007</v>
      </c>
      <c r="L161" s="42">
        <f t="shared" si="46"/>
        <v>411.36961763692739</v>
      </c>
      <c r="M161" s="63"/>
      <c r="N161" s="44">
        <f>[1]calcs!N63+[1]calcs!O63+[1]calcs!P63+[1]calcs!Q63+[1]calcs!R63+[1]calcs!S63</f>
        <v>1399.4</v>
      </c>
      <c r="O161" s="42">
        <f t="shared" si="47"/>
        <v>96.410609714088878</v>
      </c>
      <c r="P161" s="59"/>
      <c r="Q161" s="46">
        <f>[1]calcs!G63</f>
        <v>4571.63</v>
      </c>
      <c r="R161" s="42">
        <f t="shared" si="48"/>
        <v>314.95900792283845</v>
      </c>
      <c r="S161" s="77"/>
      <c r="T161" s="48">
        <f>[1]calcs!T63</f>
        <v>1.3394673950725418E-2</v>
      </c>
      <c r="U161" s="48">
        <f>[1]calcs!U63</f>
        <v>0</v>
      </c>
      <c r="V161" s="48">
        <f>[1]calcs!V63</f>
        <v>2.1403342471901829E-2</v>
      </c>
      <c r="W161" s="48">
        <f>[1]calcs!W63</f>
        <v>0.14429336312160548</v>
      </c>
      <c r="X161" s="48">
        <f>[1]calcs!X63</f>
        <v>5.5273545770160255E-2</v>
      </c>
      <c r="Y161" s="48">
        <f>[1]calcs!Y63</f>
        <v>0</v>
      </c>
      <c r="Z161" s="49">
        <f t="shared" si="49"/>
        <v>0.23436492531439299</v>
      </c>
      <c r="AA161" s="50">
        <f>[1]calcs!H63</f>
        <v>0</v>
      </c>
      <c r="AB161" s="50">
        <f>[1]calcs!I63</f>
        <v>0</v>
      </c>
      <c r="AC161" s="50">
        <f>[1]calcs!J63</f>
        <v>0.76563507468560699</v>
      </c>
      <c r="AD161" s="51">
        <f>[1]calcs!K63</f>
        <v>0.76563507468560699</v>
      </c>
      <c r="AE161" s="52"/>
      <c r="AF161" s="53"/>
      <c r="AG161" s="53"/>
      <c r="AH161" s="53"/>
      <c r="AI161" s="53"/>
    </row>
    <row r="162" spans="1:35" s="80" customFormat="1" x14ac:dyDescent="0.25">
      <c r="A162" s="34"/>
      <c r="B162" s="60">
        <v>166</v>
      </c>
      <c r="C162" s="56">
        <v>7</v>
      </c>
      <c r="D162" s="57" t="s">
        <v>58</v>
      </c>
      <c r="E162" s="267">
        <v>4675</v>
      </c>
      <c r="F162" s="61">
        <v>129</v>
      </c>
      <c r="G162" s="61">
        <v>50</v>
      </c>
      <c r="H162" s="61">
        <v>13224</v>
      </c>
      <c r="I162" s="39">
        <v>13244.833333333334</v>
      </c>
      <c r="J162" s="62"/>
      <c r="K162" s="41">
        <f t="shared" si="45"/>
        <v>3041.24</v>
      </c>
      <c r="L162" s="42">
        <f t="shared" si="46"/>
        <v>229.61708339100781</v>
      </c>
      <c r="M162" s="63"/>
      <c r="N162" s="44">
        <f>[1]calcs!N35+[1]calcs!O35+[1]calcs!P35+[1]calcs!Q35+[1]calcs!R35+[1]calcs!S35</f>
        <v>1069.19</v>
      </c>
      <c r="O162" s="42">
        <f t="shared" si="47"/>
        <v>80.725062603027595</v>
      </c>
      <c r="P162" s="69"/>
      <c r="Q162" s="46">
        <f>[1]calcs!G35</f>
        <v>1972.05</v>
      </c>
      <c r="R162" s="42">
        <f t="shared" si="48"/>
        <v>148.89202078798021</v>
      </c>
      <c r="S162" s="65"/>
      <c r="T162" s="48">
        <f>[1]calcs!T35</f>
        <v>2.3957333193039682E-2</v>
      </c>
      <c r="U162" s="48">
        <f>[1]calcs!U35</f>
        <v>0</v>
      </c>
      <c r="V162" s="48">
        <f>[1]calcs!V35</f>
        <v>1.7700017098288858E-2</v>
      </c>
      <c r="W162" s="48">
        <f>[1]calcs!W35</f>
        <v>0.1089818626612829</v>
      </c>
      <c r="X162" s="48">
        <f>[1]calcs!X35</f>
        <v>0.20092462285120544</v>
      </c>
      <c r="Y162" s="48">
        <f>[1]calcs!Y35</f>
        <v>0</v>
      </c>
      <c r="Z162" s="49">
        <f t="shared" si="49"/>
        <v>0.35156383580381689</v>
      </c>
      <c r="AA162" s="50">
        <f>[1]calcs!H35</f>
        <v>0</v>
      </c>
      <c r="AB162" s="50">
        <f>[1]calcs!I35</f>
        <v>0</v>
      </c>
      <c r="AC162" s="50">
        <f>[1]calcs!J35</f>
        <v>0.64843616419618322</v>
      </c>
      <c r="AD162" s="51">
        <f>[1]calcs!K35</f>
        <v>0.64843616419618322</v>
      </c>
      <c r="AE162" s="52"/>
      <c r="AF162" s="53"/>
      <c r="AG162" s="53"/>
      <c r="AH162" s="53"/>
      <c r="AI162" s="53"/>
    </row>
    <row r="163" spans="1:35" s="80" customFormat="1" x14ac:dyDescent="0.25">
      <c r="A163" s="34"/>
      <c r="B163" s="55">
        <v>162</v>
      </c>
      <c r="C163" s="56">
        <v>7</v>
      </c>
      <c r="D163" s="57" t="s">
        <v>57</v>
      </c>
      <c r="E163" s="267">
        <v>7322</v>
      </c>
      <c r="F163" s="61">
        <v>0</v>
      </c>
      <c r="G163" s="61">
        <v>2713</v>
      </c>
      <c r="H163" s="61">
        <v>6453</v>
      </c>
      <c r="I163" s="39">
        <v>7583.416666666667</v>
      </c>
      <c r="J163" s="62"/>
      <c r="K163" s="41">
        <f t="shared" si="45"/>
        <v>3512.93</v>
      </c>
      <c r="L163" s="42">
        <f t="shared" si="46"/>
        <v>463.23842595136313</v>
      </c>
      <c r="M163" s="58">
        <v>1</v>
      </c>
      <c r="N163" s="44">
        <f>[1]calcs!N34+[1]calcs!O34+[1]calcs!P34+[1]calcs!Q34+[1]calcs!R34+[1]calcs!S34</f>
        <v>1527.5299999999997</v>
      </c>
      <c r="O163" s="42">
        <f t="shared" si="47"/>
        <v>201.43031395259388</v>
      </c>
      <c r="P163" s="66"/>
      <c r="Q163" s="46">
        <f>[1]calcs!G34</f>
        <v>1985.4</v>
      </c>
      <c r="R163" s="42">
        <f t="shared" si="48"/>
        <v>261.80811199876922</v>
      </c>
      <c r="S163" s="65"/>
      <c r="T163" s="48">
        <f>[1]calcs!T34</f>
        <v>1.0122604207883447E-2</v>
      </c>
      <c r="U163" s="48">
        <f>[1]calcs!U34</f>
        <v>4.463510516861992E-3</v>
      </c>
      <c r="V163" s="48">
        <f>[1]calcs!V34</f>
        <v>2.7071419014896392E-2</v>
      </c>
      <c r="W163" s="48">
        <f>[1]calcs!W34</f>
        <v>0.30047282467911396</v>
      </c>
      <c r="X163" s="48">
        <f>[1]calcs!X34</f>
        <v>8.9355609135394087E-2</v>
      </c>
      <c r="Y163" s="48">
        <f>[1]calcs!Y34</f>
        <v>3.3447862610413528E-3</v>
      </c>
      <c r="Z163" s="49">
        <f t="shared" si="49"/>
        <v>0.43483075381519126</v>
      </c>
      <c r="AA163" s="50">
        <f>[1]calcs!H34</f>
        <v>0</v>
      </c>
      <c r="AB163" s="50">
        <f>[1]calcs!I34</f>
        <v>1.1386506420566307E-5</v>
      </c>
      <c r="AC163" s="50">
        <f>[1]calcs!J34</f>
        <v>0.56515785967838816</v>
      </c>
      <c r="AD163" s="51">
        <f>[1]calcs!K34</f>
        <v>0.56516924618480868</v>
      </c>
      <c r="AE163" s="52"/>
      <c r="AF163" s="53"/>
      <c r="AG163" s="53"/>
      <c r="AH163" s="53"/>
      <c r="AI163" s="53"/>
    </row>
    <row r="164" spans="1:35" s="80" customFormat="1" x14ac:dyDescent="0.25">
      <c r="A164" s="34"/>
      <c r="B164" s="60">
        <v>376</v>
      </c>
      <c r="C164" s="56">
        <v>7</v>
      </c>
      <c r="D164" s="57" t="s">
        <v>109</v>
      </c>
      <c r="E164" s="267">
        <v>4232</v>
      </c>
      <c r="F164" s="61">
        <v>200</v>
      </c>
      <c r="G164" s="61">
        <v>0</v>
      </c>
      <c r="H164" s="61">
        <v>11900</v>
      </c>
      <c r="I164" s="39">
        <v>11900</v>
      </c>
      <c r="J164" s="62"/>
      <c r="K164" s="41">
        <f t="shared" si="45"/>
        <v>3685.72</v>
      </c>
      <c r="L164" s="42">
        <f t="shared" si="46"/>
        <v>309.72436974789917</v>
      </c>
      <c r="M164" s="58"/>
      <c r="N164" s="44">
        <f>[1]calcs!N86+[1]calcs!O86+[1]calcs!P86+[1]calcs!Q86+[1]calcs!R86+[1]calcs!S86</f>
        <v>888.84999999999991</v>
      </c>
      <c r="O164" s="42">
        <f t="shared" si="47"/>
        <v>74.693277310924358</v>
      </c>
      <c r="P164" s="59"/>
      <c r="Q164" s="46">
        <f>[1]calcs!G86</f>
        <v>2796.87</v>
      </c>
      <c r="R164" s="42">
        <f t="shared" si="48"/>
        <v>235.0310924369748</v>
      </c>
      <c r="S164" s="70"/>
      <c r="T164" s="48">
        <f>[1]calcs!T86</f>
        <v>1.7790282495686052E-2</v>
      </c>
      <c r="U164" s="48">
        <f>[1]calcs!U86</f>
        <v>0</v>
      </c>
      <c r="V164" s="48">
        <f>[1]calcs!V86</f>
        <v>0</v>
      </c>
      <c r="W164" s="48">
        <f>[1]calcs!W86</f>
        <v>0.22337019632527702</v>
      </c>
      <c r="X164" s="48">
        <f>[1]calcs!X86</f>
        <v>0</v>
      </c>
      <c r="Y164" s="48">
        <f>[1]calcs!Y86</f>
        <v>0</v>
      </c>
      <c r="Z164" s="49">
        <f t="shared" si="49"/>
        <v>0.24116047882096306</v>
      </c>
      <c r="AA164" s="50">
        <f>[1]calcs!H86</f>
        <v>0</v>
      </c>
      <c r="AB164" s="50">
        <f>[1]calcs!I86</f>
        <v>5.8463475250425966E-2</v>
      </c>
      <c r="AC164" s="50">
        <f>[1]calcs!J86</f>
        <v>0.70037604592861091</v>
      </c>
      <c r="AD164" s="51">
        <f>[1]calcs!K86</f>
        <v>0.75883952117903697</v>
      </c>
      <c r="AE164" s="52"/>
      <c r="AF164" s="53"/>
      <c r="AG164" s="53"/>
      <c r="AH164" s="53"/>
      <c r="AI164" s="53"/>
    </row>
    <row r="165" spans="1:35" s="80" customFormat="1" x14ac:dyDescent="0.25">
      <c r="A165" s="34"/>
      <c r="B165" s="60">
        <v>192</v>
      </c>
      <c r="C165" s="56">
        <v>7</v>
      </c>
      <c r="D165" s="57" t="s">
        <v>66</v>
      </c>
      <c r="E165" s="267">
        <v>2848</v>
      </c>
      <c r="F165" s="61">
        <v>120</v>
      </c>
      <c r="G165" s="61">
        <v>653</v>
      </c>
      <c r="H165" s="61">
        <v>4719</v>
      </c>
      <c r="I165" s="39">
        <v>4991.083333333333</v>
      </c>
      <c r="J165" s="62"/>
      <c r="K165" s="41">
        <f t="shared" si="45"/>
        <v>1853.136654569118</v>
      </c>
      <c r="L165" s="42">
        <f t="shared" si="46"/>
        <v>371.28946379091741</v>
      </c>
      <c r="M165" s="65"/>
      <c r="N165" s="44">
        <f>[1]calcs!N43+[1]calcs!O43+[1]calcs!P43+[1]calcs!Q43+[1]calcs!R43+[1]calcs!S43</f>
        <v>660.23</v>
      </c>
      <c r="O165" s="42">
        <f t="shared" si="47"/>
        <v>132.28190272652898</v>
      </c>
      <c r="P165" s="78"/>
      <c r="Q165" s="46">
        <f>[1]calcs!G43</f>
        <v>1192.906654569118</v>
      </c>
      <c r="R165" s="42">
        <f t="shared" si="48"/>
        <v>239.00756106438845</v>
      </c>
      <c r="S165" s="64">
        <v>4</v>
      </c>
      <c r="T165" s="48">
        <f>[1]calcs!T43</f>
        <v>1.4030265893178498E-2</v>
      </c>
      <c r="U165" s="48">
        <f>[1]calcs!U43</f>
        <v>0</v>
      </c>
      <c r="V165" s="48">
        <f>[1]calcs!V43</f>
        <v>2.9463558375674844E-3</v>
      </c>
      <c r="W165" s="48">
        <f>[1]calcs!W43</f>
        <v>0.31181186696366658</v>
      </c>
      <c r="X165" s="48">
        <f>[1]calcs!X43</f>
        <v>2.7488528638404331E-2</v>
      </c>
      <c r="Y165" s="48">
        <f>[1]calcs!Y43</f>
        <v>0</v>
      </c>
      <c r="Z165" s="49">
        <f t="shared" si="49"/>
        <v>0.35627701733281691</v>
      </c>
      <c r="AA165" s="50">
        <f>[1]calcs!H43</f>
        <v>0</v>
      </c>
      <c r="AB165" s="50">
        <f>[1]calcs!I43</f>
        <v>7.554758557865345E-3</v>
      </c>
      <c r="AC165" s="50">
        <f>[1]calcs!J43</f>
        <v>0.63616822410931773</v>
      </c>
      <c r="AD165" s="51">
        <f>[1]calcs!K43</f>
        <v>0.64372298266718309</v>
      </c>
      <c r="AE165" s="52"/>
      <c r="AF165" s="53"/>
      <c r="AG165" s="53"/>
      <c r="AH165" s="53"/>
      <c r="AI165" s="53"/>
    </row>
    <row r="166" spans="1:35" s="80" customFormat="1" x14ac:dyDescent="0.25">
      <c r="A166" s="86"/>
      <c r="B166" s="60">
        <v>604</v>
      </c>
      <c r="C166" s="87">
        <v>7</v>
      </c>
      <c r="D166" s="88" t="s">
        <v>154</v>
      </c>
      <c r="E166" s="267">
        <v>5089</v>
      </c>
      <c r="F166" s="89">
        <v>475</v>
      </c>
      <c r="G166" s="89">
        <v>618</v>
      </c>
      <c r="H166" s="89">
        <v>12286</v>
      </c>
      <c r="I166" s="39">
        <v>12543.5</v>
      </c>
      <c r="J166" s="70"/>
      <c r="K166" s="90">
        <f t="shared" si="45"/>
        <v>6580.0832200000004</v>
      </c>
      <c r="L166" s="91">
        <f t="shared" si="46"/>
        <v>524.58111531869099</v>
      </c>
      <c r="M166" s="65">
        <v>1</v>
      </c>
      <c r="N166" s="44">
        <f>[1]calcs!N130+[1]calcs!O130+[1]calcs!P130+[1]calcs!Q130+[1]calcs!R130+[1]calcs!S130</f>
        <v>3802.6402370000001</v>
      </c>
      <c r="O166" s="91">
        <f t="shared" si="47"/>
        <v>303.1562352612907</v>
      </c>
      <c r="P166" s="110">
        <v>2</v>
      </c>
      <c r="Q166" s="46">
        <f>[1]calcs!G130</f>
        <v>2777.4429829999999</v>
      </c>
      <c r="R166" s="91">
        <f t="shared" si="48"/>
        <v>221.42488005740026</v>
      </c>
      <c r="S166" s="65"/>
      <c r="T166" s="48">
        <f>[1]calcs!T130</f>
        <v>1.0288623674884161E-2</v>
      </c>
      <c r="U166" s="48">
        <f>[1]calcs!U130</f>
        <v>0</v>
      </c>
      <c r="V166" s="48">
        <f>[1]calcs!V130</f>
        <v>0.15191905126087446</v>
      </c>
      <c r="W166" s="48">
        <f>[1]calcs!W130</f>
        <v>0.2892167068975155</v>
      </c>
      <c r="X166" s="48">
        <f>[1]calcs!X130</f>
        <v>0.12474769840372932</v>
      </c>
      <c r="Y166" s="48">
        <f>[1]calcs!Y130</f>
        <v>1.7294614094561559E-3</v>
      </c>
      <c r="Z166" s="49">
        <f t="shared" si="49"/>
        <v>0.57790154164645957</v>
      </c>
      <c r="AA166" s="50">
        <f>[1]calcs!H130</f>
        <v>0</v>
      </c>
      <c r="AB166" s="50">
        <f>[1]calcs!I130</f>
        <v>0</v>
      </c>
      <c r="AC166" s="50">
        <f>[1]calcs!J130</f>
        <v>0.42209845835354037</v>
      </c>
      <c r="AD166" s="51">
        <f>[1]calcs!K130</f>
        <v>0.42209845835354037</v>
      </c>
      <c r="AE166" s="93"/>
      <c r="AF166" s="94"/>
      <c r="AG166" s="94"/>
      <c r="AH166" s="94"/>
      <c r="AI166" s="53"/>
    </row>
    <row r="167" spans="1:35" s="80" customFormat="1" ht="18" thickBot="1" x14ac:dyDescent="0.3">
      <c r="A167" s="34"/>
      <c r="B167" s="60">
        <v>325</v>
      </c>
      <c r="C167" s="56">
        <v>7</v>
      </c>
      <c r="D167" s="57" t="s">
        <v>98</v>
      </c>
      <c r="E167" s="267">
        <v>3660</v>
      </c>
      <c r="F167" s="61">
        <v>10</v>
      </c>
      <c r="G167" s="61">
        <v>593</v>
      </c>
      <c r="H167" s="61">
        <v>6631</v>
      </c>
      <c r="I167" s="39">
        <v>6878.083333333333</v>
      </c>
      <c r="J167" s="62"/>
      <c r="K167" s="41">
        <f t="shared" si="45"/>
        <v>2354.98</v>
      </c>
      <c r="L167" s="42">
        <f t="shared" si="46"/>
        <v>342.38898918060994</v>
      </c>
      <c r="M167" s="58"/>
      <c r="N167" s="44">
        <f>[1]calcs!N75+[1]calcs!O75+[1]calcs!P75+[1]calcs!Q75+[1]calcs!R75+[1]calcs!S75</f>
        <v>505.34000000000003</v>
      </c>
      <c r="O167" s="42">
        <f t="shared" si="47"/>
        <v>73.471049347565341</v>
      </c>
      <c r="P167" s="59"/>
      <c r="Q167" s="46">
        <f>[1]calcs!G75</f>
        <v>1849.64</v>
      </c>
      <c r="R167" s="42">
        <f t="shared" si="48"/>
        <v>268.91793983304461</v>
      </c>
      <c r="S167" s="77"/>
      <c r="T167" s="48">
        <f>[1]calcs!T75</f>
        <v>1.5516055338049579E-2</v>
      </c>
      <c r="U167" s="48">
        <f>[1]calcs!U75</f>
        <v>0</v>
      </c>
      <c r="V167" s="48">
        <f>[1]calcs!V75</f>
        <v>0</v>
      </c>
      <c r="W167" s="48">
        <f>[1]calcs!W75</f>
        <v>0.19906750800431428</v>
      </c>
      <c r="X167" s="48">
        <f>[1]calcs!X75</f>
        <v>0</v>
      </c>
      <c r="Y167" s="48">
        <f>[1]calcs!Y75</f>
        <v>0</v>
      </c>
      <c r="Z167" s="49">
        <f t="shared" si="49"/>
        <v>0.21458356334236386</v>
      </c>
      <c r="AA167" s="50">
        <f>[1]calcs!H75</f>
        <v>0</v>
      </c>
      <c r="AB167" s="50">
        <f>[1]calcs!I75</f>
        <v>0</v>
      </c>
      <c r="AC167" s="50">
        <f>[1]calcs!J75</f>
        <v>0.78541643665763616</v>
      </c>
      <c r="AD167" s="51">
        <f>[1]calcs!K75</f>
        <v>0.78541643665763616</v>
      </c>
      <c r="AE167" s="52"/>
      <c r="AF167" s="53"/>
      <c r="AG167" s="53"/>
      <c r="AH167" s="53"/>
      <c r="AI167" s="53"/>
    </row>
    <row r="168" spans="1:35" s="240" customFormat="1" x14ac:dyDescent="0.25">
      <c r="A168" s="223"/>
      <c r="B168" s="224"/>
      <c r="C168" s="225"/>
      <c r="D168" s="222" t="s">
        <v>272</v>
      </c>
      <c r="E168" s="226">
        <f>SUM(E109:E167)</f>
        <v>258010</v>
      </c>
      <c r="F168" s="226">
        <f>SUM(F109:F167)</f>
        <v>9955</v>
      </c>
      <c r="G168" s="226">
        <f>SUM(G109:G167)</f>
        <v>18260</v>
      </c>
      <c r="H168" s="226">
        <f>SUM(H109:H167)</f>
        <v>595391</v>
      </c>
      <c r="I168" s="226">
        <f>SUM(I109:I167)</f>
        <v>591899.33333333349</v>
      </c>
      <c r="J168" s="226"/>
      <c r="K168" s="226">
        <f>SUM(K109:K167)</f>
        <v>227494.9415610345</v>
      </c>
      <c r="L168" s="227">
        <f t="shared" si="46"/>
        <v>384.34735224295082</v>
      </c>
      <c r="M168" s="226">
        <f>SUM(M109:M167)</f>
        <v>15</v>
      </c>
      <c r="N168" s="226">
        <f>SUM(N109:N167)</f>
        <v>74444.580237000002</v>
      </c>
      <c r="O168" s="227">
        <f t="shared" si="47"/>
        <v>125.77236709789612</v>
      </c>
      <c r="P168" s="226">
        <f>SUM(P109:P167)</f>
        <v>14</v>
      </c>
      <c r="Q168" s="226">
        <f>SUM(Q109:Q167)</f>
        <v>153050.36132403451</v>
      </c>
      <c r="R168" s="227">
        <f t="shared" si="48"/>
        <v>258.57498514505477</v>
      </c>
      <c r="S168" s="237"/>
      <c r="T168" s="229"/>
      <c r="U168" s="229"/>
      <c r="V168" s="229"/>
      <c r="W168" s="229"/>
      <c r="X168" s="229"/>
      <c r="Y168" s="218" t="s">
        <v>271</v>
      </c>
      <c r="Z168" s="219">
        <f>SUM(N109:N167)/SUM(K109:K167)</f>
        <v>0.32723620018174032</v>
      </c>
      <c r="AA168" s="230"/>
      <c r="AB168" s="230"/>
      <c r="AC168" s="230"/>
      <c r="AD168" s="51"/>
      <c r="AE168" s="231"/>
      <c r="AF168" s="232"/>
      <c r="AG168" s="232"/>
      <c r="AH168" s="232"/>
      <c r="AI168" s="232"/>
    </row>
    <row r="169" spans="1:35" s="80" customFormat="1" ht="15.75" thickBot="1" x14ac:dyDescent="0.3">
      <c r="A169" s="34"/>
      <c r="B169" s="214"/>
      <c r="C169" s="213"/>
      <c r="D169" s="319" t="s">
        <v>269</v>
      </c>
      <c r="E169" s="320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1"/>
      <c r="AE169" s="52"/>
      <c r="AF169" s="53"/>
      <c r="AG169" s="53"/>
      <c r="AH169" s="53"/>
      <c r="AI169" s="53"/>
    </row>
    <row r="170" spans="1:35" s="54" customFormat="1" x14ac:dyDescent="0.25">
      <c r="A170" s="34"/>
      <c r="B170" s="35">
        <v>188</v>
      </c>
      <c r="C170" s="36">
        <v>8</v>
      </c>
      <c r="D170" s="57" t="s">
        <v>64</v>
      </c>
      <c r="E170" s="267">
        <v>2183</v>
      </c>
      <c r="F170" s="61">
        <v>8</v>
      </c>
      <c r="G170" s="61">
        <v>488</v>
      </c>
      <c r="H170" s="61">
        <v>2183</v>
      </c>
      <c r="I170" s="39">
        <v>2386.3333333333335</v>
      </c>
      <c r="J170" s="62"/>
      <c r="K170" s="41">
        <f>N170+Q170</f>
        <v>905.43788449478336</v>
      </c>
      <c r="L170" s="42">
        <f>K170*1000/I170</f>
        <v>379.42640780616705</v>
      </c>
      <c r="M170" s="63"/>
      <c r="N170" s="44">
        <f>[1]calcs!N41+[1]calcs!O41+[1]calcs!P41+[1]calcs!Q41+[1]calcs!R41+[1]calcs!S41</f>
        <v>393.53999999999996</v>
      </c>
      <c r="O170" s="42">
        <f>N170*1000/I170</f>
        <v>164.91409414722722</v>
      </c>
      <c r="P170" s="69"/>
      <c r="Q170" s="46">
        <f>[1]calcs!G41</f>
        <v>511.8978844947834</v>
      </c>
      <c r="R170" s="42">
        <f>Q170*1000/I170</f>
        <v>214.5123136589398</v>
      </c>
      <c r="S170" s="65">
        <v>7</v>
      </c>
      <c r="T170" s="48">
        <f>[1]calcs!T41</f>
        <v>1.3286389056619276E-2</v>
      </c>
      <c r="U170" s="48">
        <f>[1]calcs!U41</f>
        <v>0</v>
      </c>
      <c r="V170" s="48">
        <f>[1]calcs!V41</f>
        <v>0.10746181672560728</v>
      </c>
      <c r="W170" s="48">
        <f>[1]calcs!W41</f>
        <v>0.31389232201012174</v>
      </c>
      <c r="X170" s="48">
        <f>[1]calcs!X41</f>
        <v>0</v>
      </c>
      <c r="Y170" s="48">
        <f>[1]calcs!Y41</f>
        <v>0</v>
      </c>
      <c r="Z170" s="49">
        <f>N170/K170</f>
        <v>0.43464052779234835</v>
      </c>
      <c r="AA170" s="50">
        <f>[1]calcs!H41</f>
        <v>0</v>
      </c>
      <c r="AB170" s="50">
        <f>[1]calcs!I41</f>
        <v>0</v>
      </c>
      <c r="AC170" s="50">
        <f>[1]calcs!J41</f>
        <v>0.56535947220765159</v>
      </c>
      <c r="AD170" s="51">
        <f>[1]calcs!K41</f>
        <v>0.56535947220765159</v>
      </c>
      <c r="AE170" s="52"/>
      <c r="AF170" s="53"/>
      <c r="AG170" s="53"/>
      <c r="AH170" s="53"/>
      <c r="AI170" s="53"/>
    </row>
    <row r="171" spans="1:35" s="80" customFormat="1" x14ac:dyDescent="0.25">
      <c r="A171" s="86"/>
      <c r="B171" s="60">
        <v>709</v>
      </c>
      <c r="C171" s="87">
        <v>8</v>
      </c>
      <c r="D171" s="88" t="s">
        <v>174</v>
      </c>
      <c r="E171" s="267">
        <v>707</v>
      </c>
      <c r="F171" s="89">
        <v>0</v>
      </c>
      <c r="G171" s="89">
        <v>0</v>
      </c>
      <c r="H171" s="89">
        <v>970</v>
      </c>
      <c r="I171" s="39">
        <v>970</v>
      </c>
      <c r="J171" s="77"/>
      <c r="K171" s="90">
        <f t="shared" ref="K171:K214" si="50">N171+Q171</f>
        <v>762.14</v>
      </c>
      <c r="L171" s="91">
        <f t="shared" ref="L171:L215" si="51">K171*1000/I171</f>
        <v>785.71134020618558</v>
      </c>
      <c r="M171" s="75">
        <v>1</v>
      </c>
      <c r="N171" s="44">
        <f>[1]calcs!N150+[1]calcs!O150+[1]calcs!P150+[1]calcs!Q150+[1]calcs!R150+[1]calcs!S150</f>
        <v>147.38999999999999</v>
      </c>
      <c r="O171" s="91">
        <f t="shared" ref="O171:O215" si="52">N171*1000/I171</f>
        <v>151.94845360824743</v>
      </c>
      <c r="P171" s="78"/>
      <c r="Q171" s="46">
        <f>[1]calcs!G150</f>
        <v>614.75</v>
      </c>
      <c r="R171" s="91">
        <f t="shared" ref="R171:R214" si="53">Q171*1000/I171</f>
        <v>633.76288659793818</v>
      </c>
      <c r="S171" s="65"/>
      <c r="T171" s="48">
        <f>[1]calcs!T150</f>
        <v>7.0065867163513268E-3</v>
      </c>
      <c r="U171" s="48">
        <f>[1]calcs!U150</f>
        <v>0</v>
      </c>
      <c r="V171" s="48">
        <f>[1]calcs!V150</f>
        <v>0</v>
      </c>
      <c r="W171" s="48">
        <f>[1]calcs!W150</f>
        <v>0.14275592410843152</v>
      </c>
      <c r="X171" s="48">
        <f>[1]calcs!X150</f>
        <v>4.3627155115857977E-2</v>
      </c>
      <c r="Y171" s="48">
        <f>[1]calcs!Y150</f>
        <v>0</v>
      </c>
      <c r="Z171" s="49">
        <f t="shared" ref="Z171:Z214" si="54">N171/K171</f>
        <v>0.1933896659406408</v>
      </c>
      <c r="AA171" s="50">
        <f>[1]calcs!H150</f>
        <v>0</v>
      </c>
      <c r="AB171" s="50">
        <f>[1]calcs!I150</f>
        <v>2.6241897814049914E-3</v>
      </c>
      <c r="AC171" s="50">
        <f>[1]calcs!J150</f>
        <v>0.80398614427795423</v>
      </c>
      <c r="AD171" s="51">
        <f>[1]calcs!K150</f>
        <v>0.80661033405935922</v>
      </c>
      <c r="AE171" s="93"/>
      <c r="AF171" s="94"/>
      <c r="AG171" s="94"/>
      <c r="AH171" s="94"/>
      <c r="AI171" s="53"/>
    </row>
    <row r="172" spans="1:35" s="80" customFormat="1" x14ac:dyDescent="0.25">
      <c r="A172" s="34"/>
      <c r="B172" s="60">
        <v>980</v>
      </c>
      <c r="C172" s="56">
        <v>8</v>
      </c>
      <c r="D172" s="57" t="s">
        <v>243</v>
      </c>
      <c r="E172" s="267">
        <v>119</v>
      </c>
      <c r="F172" s="61">
        <v>3</v>
      </c>
      <c r="G172" s="61">
        <v>0</v>
      </c>
      <c r="H172" s="61">
        <v>435</v>
      </c>
      <c r="I172" s="39">
        <v>435</v>
      </c>
      <c r="J172" s="62"/>
      <c r="K172" s="41">
        <f t="shared" si="50"/>
        <v>154.64979514088623</v>
      </c>
      <c r="L172" s="42">
        <f t="shared" si="51"/>
        <v>355.51677043881887</v>
      </c>
      <c r="M172" s="63"/>
      <c r="N172" s="44">
        <f>[1]calcs!N219+[1]calcs!O219+[1]calcs!P219+[1]calcs!Q219+[1]calcs!R219+[1]calcs!S219</f>
        <v>42.92</v>
      </c>
      <c r="O172" s="42">
        <f t="shared" si="52"/>
        <v>98.666666666666671</v>
      </c>
      <c r="P172" s="59"/>
      <c r="Q172" s="46">
        <f>[1]calcs!G219</f>
        <v>111.72979514088621</v>
      </c>
      <c r="R172" s="42">
        <f t="shared" si="53"/>
        <v>256.85010377215224</v>
      </c>
      <c r="S172" s="65">
        <v>7</v>
      </c>
      <c r="T172" s="48">
        <f>[1]calcs!T219</f>
        <v>1.5518934233398731E-2</v>
      </c>
      <c r="U172" s="48">
        <f>[1]calcs!U219</f>
        <v>0</v>
      </c>
      <c r="V172" s="48">
        <f>[1]calcs!V219</f>
        <v>0</v>
      </c>
      <c r="W172" s="48">
        <f>[1]calcs!W219</f>
        <v>0.26201133964054862</v>
      </c>
      <c r="X172" s="48">
        <f>[1]calcs!X219</f>
        <v>0</v>
      </c>
      <c r="Y172" s="48">
        <f>[1]calcs!Y219</f>
        <v>0</v>
      </c>
      <c r="Z172" s="49">
        <f t="shared" si="54"/>
        <v>0.2775302738739473</v>
      </c>
      <c r="AA172" s="50">
        <f>[1]calcs!H219</f>
        <v>0</v>
      </c>
      <c r="AB172" s="50">
        <f>[1]calcs!I219</f>
        <v>0</v>
      </c>
      <c r="AC172" s="50">
        <f>[1]calcs!J219</f>
        <v>0.72246972612605254</v>
      </c>
      <c r="AD172" s="51">
        <f>[1]calcs!K219</f>
        <v>0.72246972612605254</v>
      </c>
      <c r="AE172" s="52"/>
      <c r="AF172" s="53"/>
      <c r="AG172" s="53"/>
      <c r="AH172" s="53"/>
      <c r="AI172" s="53"/>
    </row>
    <row r="173" spans="1:35" s="80" customFormat="1" x14ac:dyDescent="0.25">
      <c r="A173" s="86"/>
      <c r="B173" s="60">
        <v>714</v>
      </c>
      <c r="C173" s="87">
        <v>8</v>
      </c>
      <c r="D173" s="88" t="s">
        <v>178</v>
      </c>
      <c r="E173" s="267">
        <v>701</v>
      </c>
      <c r="F173" s="89">
        <v>0</v>
      </c>
      <c r="G173" s="89">
        <v>372</v>
      </c>
      <c r="H173" s="115">
        <v>509</v>
      </c>
      <c r="I173" s="39">
        <v>664</v>
      </c>
      <c r="J173" s="77"/>
      <c r="K173" s="90">
        <f t="shared" si="50"/>
        <v>419.93</v>
      </c>
      <c r="L173" s="91">
        <f t="shared" si="51"/>
        <v>632.42469879518069</v>
      </c>
      <c r="M173" s="65">
        <v>1</v>
      </c>
      <c r="N173" s="44">
        <f>[1]calcs!N154+[1]calcs!O154+[1]calcs!P154+[1]calcs!Q154+[1]calcs!R154+[1]calcs!S154</f>
        <v>65.010000000000005</v>
      </c>
      <c r="O173" s="91">
        <f t="shared" si="52"/>
        <v>97.906626506024111</v>
      </c>
      <c r="P173" s="78"/>
      <c r="Q173" s="46">
        <f>[1]calcs!G154</f>
        <v>354.92</v>
      </c>
      <c r="R173" s="91">
        <f t="shared" si="53"/>
        <v>534.51807228915663</v>
      </c>
      <c r="S173" s="64"/>
      <c r="T173" s="48">
        <f>[1]calcs!T154</f>
        <v>6.667777962993832E-3</v>
      </c>
      <c r="U173" s="48">
        <f>[1]calcs!U154</f>
        <v>0</v>
      </c>
      <c r="V173" s="48">
        <f>[1]calcs!V154</f>
        <v>0</v>
      </c>
      <c r="W173" s="48">
        <f>[1]calcs!W154</f>
        <v>0.14814373824208796</v>
      </c>
      <c r="X173" s="48">
        <f>[1]calcs!X154</f>
        <v>0</v>
      </c>
      <c r="Y173" s="48">
        <f>[1]calcs!Y154</f>
        <v>0</v>
      </c>
      <c r="Z173" s="49">
        <f t="shared" si="54"/>
        <v>0.15481151620508182</v>
      </c>
      <c r="AA173" s="50">
        <f>[1]calcs!H154</f>
        <v>0</v>
      </c>
      <c r="AB173" s="50">
        <f>[1]calcs!I154</f>
        <v>0</v>
      </c>
      <c r="AC173" s="50">
        <f>[1]calcs!J154</f>
        <v>0.84518848379491818</v>
      </c>
      <c r="AD173" s="51">
        <f>[1]calcs!K154</f>
        <v>0.84518848379491818</v>
      </c>
      <c r="AE173" s="93"/>
      <c r="AF173" s="94"/>
      <c r="AG173" s="94"/>
      <c r="AH173" s="94"/>
      <c r="AI173" s="53"/>
    </row>
    <row r="174" spans="1:35" s="80" customFormat="1" x14ac:dyDescent="0.25">
      <c r="A174" s="86"/>
      <c r="B174" s="55">
        <v>611</v>
      </c>
      <c r="C174" s="87">
        <v>8</v>
      </c>
      <c r="D174" s="88" t="s">
        <v>158</v>
      </c>
      <c r="E174" s="267">
        <v>302</v>
      </c>
      <c r="F174" s="89">
        <v>0</v>
      </c>
      <c r="G174" s="89">
        <v>82</v>
      </c>
      <c r="H174" s="89">
        <v>597</v>
      </c>
      <c r="I174" s="39">
        <v>631.16666666666663</v>
      </c>
      <c r="J174" s="70"/>
      <c r="K174" s="90">
        <f t="shared" si="50"/>
        <v>227.81</v>
      </c>
      <c r="L174" s="91">
        <f t="shared" si="51"/>
        <v>360.93477686823343</v>
      </c>
      <c r="M174" s="65"/>
      <c r="N174" s="44">
        <f>[1]calcs!N134+[1]calcs!O134+[1]calcs!P134+[1]calcs!Q134+[1]calcs!R134+[1]calcs!S134</f>
        <v>26.63</v>
      </c>
      <c r="O174" s="91">
        <f t="shared" si="52"/>
        <v>42.191708476366522</v>
      </c>
      <c r="P174" s="78"/>
      <c r="Q174" s="46">
        <f>[1]calcs!G134</f>
        <v>201.18</v>
      </c>
      <c r="R174" s="91">
        <f t="shared" si="53"/>
        <v>318.74306839186693</v>
      </c>
      <c r="S174" s="64"/>
      <c r="T174" s="48">
        <f>[1]calcs!T134</f>
        <v>1.4441859444273737E-2</v>
      </c>
      <c r="U174" s="48">
        <f>[1]calcs!U134</f>
        <v>0</v>
      </c>
      <c r="V174" s="48">
        <f>[1]calcs!V134</f>
        <v>0</v>
      </c>
      <c r="W174" s="48">
        <f>[1]calcs!W134</f>
        <v>0.10245379921864711</v>
      </c>
      <c r="X174" s="48">
        <f>[1]calcs!X134</f>
        <v>0</v>
      </c>
      <c r="Y174" s="48">
        <f>[1]calcs!Y134</f>
        <v>0</v>
      </c>
      <c r="Z174" s="49">
        <f t="shared" si="54"/>
        <v>0.11689565866292084</v>
      </c>
      <c r="AA174" s="50">
        <f>[1]calcs!H134</f>
        <v>0</v>
      </c>
      <c r="AB174" s="50">
        <f>[1]calcs!I134</f>
        <v>0</v>
      </c>
      <c r="AC174" s="50">
        <f>[1]calcs!J134</f>
        <v>0.88310434133707916</v>
      </c>
      <c r="AD174" s="51">
        <f>[1]calcs!K134</f>
        <v>0.88310434133707916</v>
      </c>
      <c r="AE174" s="93"/>
      <c r="AF174" s="94"/>
      <c r="AG174" s="94"/>
      <c r="AH174" s="94"/>
      <c r="AI174" s="53"/>
    </row>
    <row r="175" spans="1:35" s="80" customFormat="1" x14ac:dyDescent="0.25">
      <c r="A175" s="34"/>
      <c r="B175" s="60">
        <v>372</v>
      </c>
      <c r="C175" s="56">
        <v>8</v>
      </c>
      <c r="D175" s="99" t="s">
        <v>107</v>
      </c>
      <c r="E175" s="267">
        <v>1684</v>
      </c>
      <c r="F175" s="61">
        <v>0</v>
      </c>
      <c r="G175" s="61">
        <v>1157</v>
      </c>
      <c r="H175" s="61">
        <v>1066</v>
      </c>
      <c r="I175" s="39">
        <v>1548.0833333333335</v>
      </c>
      <c r="J175" s="62"/>
      <c r="K175" s="41">
        <f t="shared" si="50"/>
        <v>1206.1799999999998</v>
      </c>
      <c r="L175" s="42">
        <f t="shared" si="51"/>
        <v>779.14410292296907</v>
      </c>
      <c r="M175" s="63">
        <v>1</v>
      </c>
      <c r="N175" s="44">
        <f>[1]calcs!N84+[1]calcs!O84+[1]calcs!P84+[1]calcs!Q84+[1]calcs!R84+[1]calcs!S84</f>
        <v>237.26999999999998</v>
      </c>
      <c r="O175" s="42">
        <f t="shared" si="52"/>
        <v>153.26694299402484</v>
      </c>
      <c r="P175" s="59"/>
      <c r="Q175" s="46">
        <f>[1]calcs!G84</f>
        <v>968.91</v>
      </c>
      <c r="R175" s="42">
        <f t="shared" si="53"/>
        <v>625.87715992894437</v>
      </c>
      <c r="S175" s="65"/>
      <c r="T175" s="48">
        <f>[1]calcs!T84</f>
        <v>4.8666036578288475E-3</v>
      </c>
      <c r="U175" s="48">
        <f>[1]calcs!U84</f>
        <v>0</v>
      </c>
      <c r="V175" s="48">
        <f>[1]calcs!V84</f>
        <v>4.054121275431527E-2</v>
      </c>
      <c r="W175" s="48">
        <f>[1]calcs!W84</f>
        <v>0.15130411713011324</v>
      </c>
      <c r="X175" s="48">
        <f>[1]calcs!X84</f>
        <v>0</v>
      </c>
      <c r="Y175" s="48">
        <f>[1]calcs!Y84</f>
        <v>0</v>
      </c>
      <c r="Z175" s="49">
        <f t="shared" si="54"/>
        <v>0.19671193354225738</v>
      </c>
      <c r="AA175" s="50">
        <f>[1]calcs!H84</f>
        <v>0</v>
      </c>
      <c r="AB175" s="50">
        <f>[1]calcs!I84</f>
        <v>0</v>
      </c>
      <c r="AC175" s="50">
        <f>[1]calcs!J84</f>
        <v>0.80328806645774253</v>
      </c>
      <c r="AD175" s="51">
        <f>[1]calcs!K84</f>
        <v>0.80328806645774253</v>
      </c>
      <c r="AE175" s="52"/>
      <c r="AF175" s="53"/>
      <c r="AG175" s="53"/>
      <c r="AH175" s="53"/>
      <c r="AI175" s="53"/>
    </row>
    <row r="176" spans="1:35" s="54" customFormat="1" x14ac:dyDescent="0.25">
      <c r="A176" s="86"/>
      <c r="B176" s="60">
        <v>537</v>
      </c>
      <c r="C176" s="87">
        <v>8</v>
      </c>
      <c r="D176" s="88" t="s">
        <v>138</v>
      </c>
      <c r="E176" s="267">
        <v>160</v>
      </c>
      <c r="F176" s="89">
        <v>0</v>
      </c>
      <c r="G176" s="89">
        <v>0</v>
      </c>
      <c r="H176" s="89">
        <v>374</v>
      </c>
      <c r="I176" s="39">
        <v>374</v>
      </c>
      <c r="J176" s="70"/>
      <c r="K176" s="90">
        <f>N176+Q176</f>
        <v>157.01229532776483</v>
      </c>
      <c r="L176" s="91">
        <f>K176*1000/I176</f>
        <v>419.81897146461182</v>
      </c>
      <c r="M176" s="65"/>
      <c r="N176" s="44">
        <f>[1]calcs!N114+[1]calcs!O114+[1]calcs!P114+[1]calcs!Q114+[1]calcs!R114+[1]calcs!S114</f>
        <v>67.75</v>
      </c>
      <c r="O176" s="91">
        <f>N176*1000/I176</f>
        <v>181.14973262032086</v>
      </c>
      <c r="P176" s="78"/>
      <c r="Q176" s="46">
        <f>[1]calcs!G114</f>
        <v>89.262295327764818</v>
      </c>
      <c r="R176" s="91">
        <f>Q176*1000/I176</f>
        <v>238.66923884429096</v>
      </c>
      <c r="S176" s="68">
        <v>7</v>
      </c>
      <c r="T176" s="48">
        <f>[1]calcs!T114</f>
        <v>1.3119991626768643E-2</v>
      </c>
      <c r="U176" s="48">
        <f>[1]calcs!U114</f>
        <v>0</v>
      </c>
      <c r="V176" s="48">
        <f>[1]calcs!V114</f>
        <v>0</v>
      </c>
      <c r="W176" s="48">
        <f>[1]calcs!W114</f>
        <v>0.41837487862253986</v>
      </c>
      <c r="X176" s="48">
        <f>[1]calcs!X114</f>
        <v>0</v>
      </c>
      <c r="Y176" s="48">
        <f>[1]calcs!Y114</f>
        <v>0</v>
      </c>
      <c r="Z176" s="49">
        <f>N176/K176</f>
        <v>0.43149487024930855</v>
      </c>
      <c r="AA176" s="50">
        <f>[1]calcs!H114</f>
        <v>0</v>
      </c>
      <c r="AB176" s="50">
        <f>[1]calcs!I114</f>
        <v>0</v>
      </c>
      <c r="AC176" s="50">
        <f>[1]calcs!J114</f>
        <v>0.56850512975069134</v>
      </c>
      <c r="AD176" s="51">
        <f>[1]calcs!K114</f>
        <v>0.56850512975069134</v>
      </c>
      <c r="AE176" s="93"/>
      <c r="AF176" s="94"/>
      <c r="AG176" s="94"/>
      <c r="AH176" s="94"/>
      <c r="AI176" s="53"/>
    </row>
    <row r="177" spans="1:35" s="54" customFormat="1" x14ac:dyDescent="0.25">
      <c r="A177" s="34"/>
      <c r="B177" s="60">
        <v>338</v>
      </c>
      <c r="C177" s="56">
        <v>8</v>
      </c>
      <c r="D177" s="57" t="s">
        <v>101</v>
      </c>
      <c r="E177" s="267">
        <v>17461</v>
      </c>
      <c r="F177" s="61">
        <v>0</v>
      </c>
      <c r="G177" s="61">
        <v>0</v>
      </c>
      <c r="H177" s="61">
        <v>35723</v>
      </c>
      <c r="I177" s="39">
        <v>35723</v>
      </c>
      <c r="J177" s="62"/>
      <c r="K177" s="41">
        <f>N177+Q177</f>
        <v>9458.1287181759253</v>
      </c>
      <c r="L177" s="42">
        <f>K177*1000/I177</f>
        <v>264.76300193645341</v>
      </c>
      <c r="M177" s="63"/>
      <c r="N177" s="44">
        <f>[1]calcs!N78+[1]calcs!O78+[1]calcs!P78+[1]calcs!Q78+[1]calcs!R78+[1]calcs!S78</f>
        <v>1981.33</v>
      </c>
      <c r="O177" s="42">
        <f>N177*1000/I177</f>
        <v>55.463706855527249</v>
      </c>
      <c r="P177" s="59"/>
      <c r="Q177" s="46">
        <f>[1]calcs!G78</f>
        <v>7476.7987181759245</v>
      </c>
      <c r="R177" s="42">
        <f>Q177*1000/I177</f>
        <v>209.29929508092613</v>
      </c>
      <c r="S177" s="65">
        <v>7</v>
      </c>
      <c r="T177" s="48">
        <f>[1]calcs!T78</f>
        <v>2.0810670468223467E-2</v>
      </c>
      <c r="U177" s="48">
        <f>[1]calcs!U78</f>
        <v>0</v>
      </c>
      <c r="V177" s="48">
        <f>[1]calcs!V78</f>
        <v>0</v>
      </c>
      <c r="W177" s="48">
        <f>[1]calcs!W78</f>
        <v>0.18867368516255031</v>
      </c>
      <c r="X177" s="48">
        <f>[1]calcs!X78</f>
        <v>0</v>
      </c>
      <c r="Y177" s="48">
        <f>[1]calcs!Y78</f>
        <v>0</v>
      </c>
      <c r="Z177" s="49">
        <f>N177/K177</f>
        <v>0.20948435563077375</v>
      </c>
      <c r="AA177" s="50">
        <f>[1]calcs!H78</f>
        <v>0</v>
      </c>
      <c r="AB177" s="50">
        <f>[1]calcs!I78</f>
        <v>0</v>
      </c>
      <c r="AC177" s="50">
        <f>[1]calcs!J78</f>
        <v>0.79051564436922617</v>
      </c>
      <c r="AD177" s="51">
        <f>[1]calcs!K78</f>
        <v>0.79051564436922617</v>
      </c>
      <c r="AE177" s="52"/>
      <c r="AF177" s="53"/>
      <c r="AG177" s="53"/>
      <c r="AH177" s="53"/>
      <c r="AI177" s="53"/>
    </row>
    <row r="178" spans="1:35" x14ac:dyDescent="0.25">
      <c r="A178" s="86"/>
      <c r="B178" s="55">
        <v>749</v>
      </c>
      <c r="C178" s="87">
        <v>8</v>
      </c>
      <c r="D178" s="88" t="s">
        <v>183</v>
      </c>
      <c r="E178" s="267">
        <v>298</v>
      </c>
      <c r="F178" s="89">
        <v>6</v>
      </c>
      <c r="G178" s="89">
        <v>0</v>
      </c>
      <c r="H178" s="89">
        <v>764</v>
      </c>
      <c r="I178" s="39">
        <v>764</v>
      </c>
      <c r="J178" s="70"/>
      <c r="K178" s="90">
        <f>N178+Q178</f>
        <v>207.17920823952173</v>
      </c>
      <c r="L178" s="91">
        <f>K178*1000/I178</f>
        <v>271.17697413549962</v>
      </c>
      <c r="M178" s="65"/>
      <c r="N178" s="44">
        <f>[1]calcs!N159+[1]calcs!O159+[1]calcs!P159+[1]calcs!Q159+[1]calcs!R159+[1]calcs!S159</f>
        <v>26.52</v>
      </c>
      <c r="O178" s="91">
        <f>N178*1000/I178</f>
        <v>34.712041884816756</v>
      </c>
      <c r="P178" s="78"/>
      <c r="Q178" s="46">
        <f>[1]calcs!G159</f>
        <v>180.65920823952172</v>
      </c>
      <c r="R178" s="91">
        <f>Q178*1000/I178</f>
        <v>236.46493225068286</v>
      </c>
      <c r="S178" s="77">
        <v>4</v>
      </c>
      <c r="T178" s="48">
        <f>[1]calcs!T159</f>
        <v>2.0320571913436322E-2</v>
      </c>
      <c r="U178" s="48">
        <f>[1]calcs!U159</f>
        <v>0</v>
      </c>
      <c r="V178" s="48">
        <f>[1]calcs!V159</f>
        <v>0</v>
      </c>
      <c r="W178" s="48">
        <f>[1]calcs!W159</f>
        <v>7.8965452851263232E-2</v>
      </c>
      <c r="X178" s="48">
        <f>[1]calcs!X159</f>
        <v>2.8719098072433755E-2</v>
      </c>
      <c r="Y178" s="48">
        <f>[1]calcs!Y159</f>
        <v>0</v>
      </c>
      <c r="Z178" s="49">
        <f>N178/K178</f>
        <v>0.12800512283713331</v>
      </c>
      <c r="AA178" s="50">
        <f>[1]calcs!H159</f>
        <v>0</v>
      </c>
      <c r="AB178" s="50">
        <f>[1]calcs!I159</f>
        <v>0</v>
      </c>
      <c r="AC178" s="50">
        <f>[1]calcs!J159</f>
        <v>0.87199487716286661</v>
      </c>
      <c r="AD178" s="51">
        <f>[1]calcs!K159</f>
        <v>0.87199487716286661</v>
      </c>
      <c r="AE178" s="93"/>
      <c r="AF178" s="94"/>
      <c r="AG178" s="94"/>
      <c r="AH178" s="94"/>
      <c r="AI178" s="53"/>
    </row>
    <row r="179" spans="1:35" s="80" customFormat="1" x14ac:dyDescent="0.25">
      <c r="A179" s="86"/>
      <c r="B179" s="60">
        <v>764</v>
      </c>
      <c r="C179" s="87">
        <v>8</v>
      </c>
      <c r="D179" s="88" t="s">
        <v>188</v>
      </c>
      <c r="E179" s="267">
        <v>660</v>
      </c>
      <c r="F179" s="89">
        <v>72</v>
      </c>
      <c r="G179" s="89">
        <v>1</v>
      </c>
      <c r="H179" s="89">
        <v>1170</v>
      </c>
      <c r="I179" s="39">
        <v>1170.4166666666667</v>
      </c>
      <c r="J179" s="70"/>
      <c r="K179" s="90">
        <f>N179+Q179</f>
        <v>349.64495088613472</v>
      </c>
      <c r="L179" s="91">
        <f>K179*1000/I179</f>
        <v>298.73545109530909</v>
      </c>
      <c r="M179" s="65"/>
      <c r="N179" s="44">
        <f>[1]calcs!N164+[1]calcs!O164+[1]calcs!P164+[1]calcs!Q164+[1]calcs!R164+[1]calcs!S164</f>
        <v>69.8</v>
      </c>
      <c r="O179" s="91">
        <f>N179*1000/I179</f>
        <v>59.636881452474185</v>
      </c>
      <c r="P179" s="78"/>
      <c r="Q179" s="46">
        <f>[1]calcs!G164</f>
        <v>279.84495088613471</v>
      </c>
      <c r="R179" s="91">
        <f>Q179*1000/I179</f>
        <v>239.09856964283489</v>
      </c>
      <c r="S179" s="65">
        <v>7</v>
      </c>
      <c r="T179" s="48">
        <f>[1]calcs!T164</f>
        <v>1.8447284834667912E-2</v>
      </c>
      <c r="U179" s="48">
        <f>[1]calcs!U164</f>
        <v>0</v>
      </c>
      <c r="V179" s="48">
        <f>[1]calcs!V164</f>
        <v>8.5801324812408899E-3</v>
      </c>
      <c r="W179" s="48">
        <f>[1]calcs!W164</f>
        <v>0.17260366508096256</v>
      </c>
      <c r="X179" s="48">
        <f>[1]calcs!X164</f>
        <v>0</v>
      </c>
      <c r="Y179" s="48">
        <f>[1]calcs!Y164</f>
        <v>0</v>
      </c>
      <c r="Z179" s="49">
        <f>N179/K179</f>
        <v>0.19963108239687136</v>
      </c>
      <c r="AA179" s="50">
        <f>[1]calcs!H164</f>
        <v>0</v>
      </c>
      <c r="AB179" s="50">
        <f>[1]calcs!I164</f>
        <v>0</v>
      </c>
      <c r="AC179" s="50">
        <f>[1]calcs!J164</f>
        <v>0.80036891760312856</v>
      </c>
      <c r="AD179" s="51">
        <f>[1]calcs!K164</f>
        <v>0.80036891760312856</v>
      </c>
      <c r="AE179" s="93"/>
      <c r="AF179" s="94"/>
      <c r="AG179" s="94"/>
      <c r="AH179" s="94"/>
      <c r="AI179" s="53"/>
    </row>
    <row r="180" spans="1:35" s="80" customFormat="1" x14ac:dyDescent="0.25">
      <c r="A180" s="86"/>
      <c r="B180" s="60">
        <v>775</v>
      </c>
      <c r="C180" s="87">
        <v>8</v>
      </c>
      <c r="D180" s="88" t="s">
        <v>191</v>
      </c>
      <c r="E180" s="267">
        <v>1833</v>
      </c>
      <c r="F180" s="89">
        <v>0</v>
      </c>
      <c r="G180" s="89">
        <v>0</v>
      </c>
      <c r="H180" s="89">
        <v>2442</v>
      </c>
      <c r="I180" s="39">
        <v>2442</v>
      </c>
      <c r="J180" s="70"/>
      <c r="K180" s="90">
        <f t="shared" si="50"/>
        <v>833.81684996331978</v>
      </c>
      <c r="L180" s="91">
        <f t="shared" si="51"/>
        <v>341.44834150832099</v>
      </c>
      <c r="M180" s="65"/>
      <c r="N180" s="44">
        <f>[1]calcs!N167+[1]calcs!O167+[1]calcs!P167+[1]calcs!Q167+[1]calcs!R167+[1]calcs!S167</f>
        <v>211.04000000000002</v>
      </c>
      <c r="O180" s="91">
        <f t="shared" si="52"/>
        <v>86.420966420966437</v>
      </c>
      <c r="P180" s="78"/>
      <c r="Q180" s="46">
        <f>[1]calcs!G167</f>
        <v>622.77684996331982</v>
      </c>
      <c r="R180" s="91">
        <f t="shared" si="53"/>
        <v>255.02737508735456</v>
      </c>
      <c r="S180" s="65">
        <v>7</v>
      </c>
      <c r="T180" s="48">
        <f>[1]calcs!T167</f>
        <v>1.6142633721772492E-2</v>
      </c>
      <c r="U180" s="48">
        <f>[1]calcs!U167</f>
        <v>0</v>
      </c>
      <c r="V180" s="48">
        <f>[1]calcs!V167</f>
        <v>0</v>
      </c>
      <c r="W180" s="48">
        <f>[1]calcs!W167</f>
        <v>0.23695851194263068</v>
      </c>
      <c r="X180" s="48">
        <f>[1]calcs!X167</f>
        <v>0</v>
      </c>
      <c r="Y180" s="48">
        <f>[1]calcs!Y167</f>
        <v>0</v>
      </c>
      <c r="Z180" s="49">
        <f t="shared" si="54"/>
        <v>0.25310114566440317</v>
      </c>
      <c r="AA180" s="50">
        <f>[1]calcs!H167</f>
        <v>0</v>
      </c>
      <c r="AB180" s="50">
        <f>[1]calcs!I167</f>
        <v>0</v>
      </c>
      <c r="AC180" s="50">
        <f>[1]calcs!J167</f>
        <v>0.74689885433559688</v>
      </c>
      <c r="AD180" s="51">
        <f>[1]calcs!K167</f>
        <v>0.74689885433559688</v>
      </c>
      <c r="AE180" s="93"/>
      <c r="AF180" s="94"/>
      <c r="AG180" s="94"/>
      <c r="AH180" s="94"/>
      <c r="AI180" s="53"/>
    </row>
    <row r="181" spans="1:35" s="80" customFormat="1" x14ac:dyDescent="0.25">
      <c r="A181" s="86"/>
      <c r="B181" s="60">
        <v>545</v>
      </c>
      <c r="C181" s="87">
        <v>8</v>
      </c>
      <c r="D181" s="88" t="s">
        <v>140</v>
      </c>
      <c r="E181" s="267">
        <v>190</v>
      </c>
      <c r="F181" s="89">
        <v>0</v>
      </c>
      <c r="G181" s="89">
        <v>0</v>
      </c>
      <c r="H181" s="89">
        <v>473</v>
      </c>
      <c r="I181" s="39">
        <v>473</v>
      </c>
      <c r="J181" s="77"/>
      <c r="K181" s="90">
        <f t="shared" si="50"/>
        <v>132.28</v>
      </c>
      <c r="L181" s="91">
        <f t="shared" si="51"/>
        <v>279.66173361522198</v>
      </c>
      <c r="M181" s="79"/>
      <c r="N181" s="44">
        <f>[1]calcs!N116+[1]calcs!O116+[1]calcs!P116+[1]calcs!Q116+[1]calcs!R116+[1]calcs!S116</f>
        <v>33.61</v>
      </c>
      <c r="O181" s="91">
        <f t="shared" si="52"/>
        <v>71.057082452431288</v>
      </c>
      <c r="P181" s="78"/>
      <c r="Q181" s="46">
        <f>[1]calcs!G116</f>
        <v>98.67</v>
      </c>
      <c r="R181" s="91">
        <f t="shared" si="53"/>
        <v>208.6046511627907</v>
      </c>
      <c r="S181" s="70"/>
      <c r="T181" s="48">
        <f>[1]calcs!T116</f>
        <v>1.9730873903840339E-2</v>
      </c>
      <c r="U181" s="48">
        <f>[1]calcs!U116</f>
        <v>0</v>
      </c>
      <c r="V181" s="48">
        <f>[1]calcs!V116</f>
        <v>0</v>
      </c>
      <c r="W181" s="48">
        <f>[1]calcs!W116</f>
        <v>0.23435137586936799</v>
      </c>
      <c r="X181" s="48">
        <f>[1]calcs!X116</f>
        <v>0</v>
      </c>
      <c r="Y181" s="48">
        <f>[1]calcs!Y116</f>
        <v>0</v>
      </c>
      <c r="Z181" s="49">
        <f t="shared" si="54"/>
        <v>0.25408224977320831</v>
      </c>
      <c r="AA181" s="50">
        <f>[1]calcs!H116</f>
        <v>0</v>
      </c>
      <c r="AB181" s="50">
        <f>[1]calcs!I116</f>
        <v>0</v>
      </c>
      <c r="AC181" s="50">
        <f>[1]calcs!J116</f>
        <v>0.74591775022679163</v>
      </c>
      <c r="AD181" s="51">
        <f>[1]calcs!K116</f>
        <v>0.74591775022679163</v>
      </c>
      <c r="AE181" s="93"/>
      <c r="AF181" s="94"/>
      <c r="AG181" s="94"/>
      <c r="AH181" s="94"/>
      <c r="AI181" s="53"/>
    </row>
    <row r="182" spans="1:35" s="80" customFormat="1" x14ac:dyDescent="0.25">
      <c r="A182" s="86"/>
      <c r="B182" s="60">
        <v>790</v>
      </c>
      <c r="C182" s="87">
        <v>8</v>
      </c>
      <c r="D182" s="88" t="s">
        <v>193</v>
      </c>
      <c r="E182" s="267">
        <v>221</v>
      </c>
      <c r="F182" s="89">
        <v>0</v>
      </c>
      <c r="G182" s="89">
        <v>0</v>
      </c>
      <c r="H182" s="89">
        <v>540</v>
      </c>
      <c r="I182" s="39">
        <v>540</v>
      </c>
      <c r="J182" s="70"/>
      <c r="K182" s="90">
        <f t="shared" si="50"/>
        <v>217.04974569213459</v>
      </c>
      <c r="L182" s="91">
        <f t="shared" si="51"/>
        <v>401.94397350395298</v>
      </c>
      <c r="M182" s="65"/>
      <c r="N182" s="44">
        <f>[1]calcs!N169+[1]calcs!O169+[1]calcs!P169+[1]calcs!Q169+[1]calcs!R169+[1]calcs!S169</f>
        <v>78.83</v>
      </c>
      <c r="O182" s="91">
        <f t="shared" si="52"/>
        <v>145.9814814814815</v>
      </c>
      <c r="P182" s="78"/>
      <c r="Q182" s="46">
        <f>[1]calcs!G169</f>
        <v>138.21974569213461</v>
      </c>
      <c r="R182" s="91">
        <f t="shared" si="53"/>
        <v>255.96249202247148</v>
      </c>
      <c r="S182" s="64">
        <v>7</v>
      </c>
      <c r="T182" s="48">
        <f>[1]calcs!T169</f>
        <v>1.3729571488311533E-2</v>
      </c>
      <c r="U182" s="48">
        <f>[1]calcs!U169</f>
        <v>0</v>
      </c>
      <c r="V182" s="48">
        <f>[1]calcs!V169</f>
        <v>0</v>
      </c>
      <c r="W182" s="48">
        <f>[1]calcs!W169</f>
        <v>0.34945905952631867</v>
      </c>
      <c r="X182" s="48">
        <f>[1]calcs!X169</f>
        <v>0</v>
      </c>
      <c r="Y182" s="48">
        <f>[1]calcs!Y169</f>
        <v>0</v>
      </c>
      <c r="Z182" s="49">
        <f t="shared" si="54"/>
        <v>0.36318863101463023</v>
      </c>
      <c r="AA182" s="50">
        <f>[1]calcs!H169</f>
        <v>0</v>
      </c>
      <c r="AB182" s="50">
        <f>[1]calcs!I169</f>
        <v>0</v>
      </c>
      <c r="AC182" s="50">
        <f>[1]calcs!J169</f>
        <v>0.63681136898536983</v>
      </c>
      <c r="AD182" s="51">
        <f>[1]calcs!K169</f>
        <v>0.63681136898536983</v>
      </c>
      <c r="AE182" s="93"/>
      <c r="AF182" s="94"/>
      <c r="AG182" s="94"/>
      <c r="AH182" s="94"/>
      <c r="AI182" s="53"/>
    </row>
    <row r="183" spans="1:35" s="80" customFormat="1" x14ac:dyDescent="0.25">
      <c r="A183" s="86"/>
      <c r="B183" s="55">
        <v>796</v>
      </c>
      <c r="C183" s="87">
        <v>8</v>
      </c>
      <c r="D183" s="88" t="s">
        <v>195</v>
      </c>
      <c r="E183" s="267">
        <v>141</v>
      </c>
      <c r="F183" s="89">
        <v>1</v>
      </c>
      <c r="G183" s="89">
        <v>2</v>
      </c>
      <c r="H183" s="89">
        <v>298</v>
      </c>
      <c r="I183" s="39">
        <v>298.83333333333331</v>
      </c>
      <c r="J183" s="77"/>
      <c r="K183" s="90">
        <f t="shared" si="50"/>
        <v>83.835192600616494</v>
      </c>
      <c r="L183" s="91">
        <f t="shared" si="51"/>
        <v>280.54163725805859</v>
      </c>
      <c r="M183" s="65"/>
      <c r="N183" s="44">
        <f>[1]calcs!N171+[1]calcs!O171+[1]calcs!P171+[1]calcs!Q171+[1]calcs!R171+[1]calcs!S171</f>
        <v>10.07</v>
      </c>
      <c r="O183" s="91">
        <f t="shared" si="52"/>
        <v>33.697713329615169</v>
      </c>
      <c r="P183" s="92"/>
      <c r="Q183" s="46">
        <f>[1]calcs!G171</f>
        <v>73.765192600616487</v>
      </c>
      <c r="R183" s="91">
        <f t="shared" si="53"/>
        <v>246.84392392844336</v>
      </c>
      <c r="S183" s="68">
        <v>4</v>
      </c>
      <c r="T183" s="48">
        <f>[1]calcs!T171</f>
        <v>1.9562190401503771E-2</v>
      </c>
      <c r="U183" s="48">
        <f>[1]calcs!U171</f>
        <v>0</v>
      </c>
      <c r="V183" s="48">
        <f>[1]calcs!V171</f>
        <v>0</v>
      </c>
      <c r="W183" s="48">
        <f>[1]calcs!W171</f>
        <v>0.10055442992968097</v>
      </c>
      <c r="X183" s="48">
        <f>[1]calcs!X171</f>
        <v>0</v>
      </c>
      <c r="Y183" s="48">
        <f>[1]calcs!Y171</f>
        <v>0</v>
      </c>
      <c r="Z183" s="49">
        <f t="shared" si="54"/>
        <v>0.12011662033118475</v>
      </c>
      <c r="AA183" s="50">
        <f>[1]calcs!H171</f>
        <v>0</v>
      </c>
      <c r="AB183" s="50">
        <f>[1]calcs!I171</f>
        <v>0</v>
      </c>
      <c r="AC183" s="50">
        <f>[1]calcs!J171</f>
        <v>0.87988337966881514</v>
      </c>
      <c r="AD183" s="51">
        <f>[1]calcs!K171</f>
        <v>0.87988337966881514</v>
      </c>
      <c r="AE183" s="93"/>
      <c r="AF183" s="94"/>
      <c r="AG183" s="94"/>
      <c r="AH183" s="94"/>
      <c r="AI183" s="53"/>
    </row>
    <row r="184" spans="1:35" s="80" customFormat="1" x14ac:dyDescent="0.25">
      <c r="A184" s="86"/>
      <c r="B184" s="60">
        <v>797</v>
      </c>
      <c r="C184" s="87">
        <v>8</v>
      </c>
      <c r="D184" s="88" t="s">
        <v>196</v>
      </c>
      <c r="E184" s="267">
        <v>499</v>
      </c>
      <c r="F184" s="89">
        <v>0</v>
      </c>
      <c r="G184" s="89">
        <v>133</v>
      </c>
      <c r="H184" s="89">
        <v>407</v>
      </c>
      <c r="I184" s="39">
        <v>462.41666666666669</v>
      </c>
      <c r="J184" s="70"/>
      <c r="K184" s="90">
        <f t="shared" si="50"/>
        <v>138.55944889593442</v>
      </c>
      <c r="L184" s="91">
        <f t="shared" si="51"/>
        <v>299.64198716006723</v>
      </c>
      <c r="M184" s="75"/>
      <c r="N184" s="44">
        <f>[1]calcs!N172+[1]calcs!O172+[1]calcs!P172+[1]calcs!Q172+[1]calcs!R172+[1]calcs!S172</f>
        <v>23.189999999999998</v>
      </c>
      <c r="O184" s="91">
        <f t="shared" si="52"/>
        <v>50.149576500270307</v>
      </c>
      <c r="P184" s="78"/>
      <c r="Q184" s="46">
        <f>[1]calcs!G172</f>
        <v>115.36944889593443</v>
      </c>
      <c r="R184" s="91">
        <f t="shared" si="53"/>
        <v>249.49241065979692</v>
      </c>
      <c r="S184" s="70">
        <v>7</v>
      </c>
      <c r="T184" s="48">
        <f>[1]calcs!T172</f>
        <v>1.6166346054698588E-2</v>
      </c>
      <c r="U184" s="48">
        <f>[1]calcs!U172</f>
        <v>0</v>
      </c>
      <c r="V184" s="48">
        <f>[1]calcs!V172</f>
        <v>0</v>
      </c>
      <c r="W184" s="48">
        <f>[1]calcs!W172</f>
        <v>0.15119863832407829</v>
      </c>
      <c r="X184" s="48">
        <f>[1]calcs!X172</f>
        <v>0</v>
      </c>
      <c r="Y184" s="48">
        <f>[1]calcs!Y172</f>
        <v>0</v>
      </c>
      <c r="Z184" s="49">
        <f t="shared" si="54"/>
        <v>0.16736498437877687</v>
      </c>
      <c r="AA184" s="50">
        <f>[1]calcs!H172</f>
        <v>0</v>
      </c>
      <c r="AB184" s="50">
        <f>[1]calcs!I172</f>
        <v>5.7736950195352095E-4</v>
      </c>
      <c r="AC184" s="50">
        <f>[1]calcs!J172</f>
        <v>0.83205764611926958</v>
      </c>
      <c r="AD184" s="51">
        <f>[1]calcs!K172</f>
        <v>0.83263501562122311</v>
      </c>
      <c r="AE184" s="93"/>
      <c r="AF184" s="94"/>
      <c r="AG184" s="94"/>
      <c r="AH184" s="94"/>
      <c r="AI184" s="53"/>
    </row>
    <row r="185" spans="1:35" s="54" customFormat="1" x14ac:dyDescent="0.25">
      <c r="A185" s="86"/>
      <c r="B185" s="55">
        <v>607</v>
      </c>
      <c r="C185" s="87">
        <v>8</v>
      </c>
      <c r="D185" s="88" t="s">
        <v>156</v>
      </c>
      <c r="E185" s="267">
        <v>327</v>
      </c>
      <c r="F185" s="89">
        <v>0</v>
      </c>
      <c r="G185" s="89">
        <v>100</v>
      </c>
      <c r="H185" s="89">
        <v>475</v>
      </c>
      <c r="I185" s="39">
        <v>516.66666666666663</v>
      </c>
      <c r="J185" s="70"/>
      <c r="K185" s="90">
        <f>N185+Q185</f>
        <v>176.97819764530789</v>
      </c>
      <c r="L185" s="91">
        <f>K185*1000/I185</f>
        <v>342.53844705543469</v>
      </c>
      <c r="M185" s="75"/>
      <c r="N185" s="44">
        <f>[1]calcs!N132+[1]calcs!O132+[1]calcs!P132+[1]calcs!Q132+[1]calcs!R132+[1]calcs!S132</f>
        <v>57.68</v>
      </c>
      <c r="O185" s="91">
        <f>N185*1000/I185</f>
        <v>111.63870967741936</v>
      </c>
      <c r="P185" s="78"/>
      <c r="Q185" s="46">
        <f>[1]calcs!G132</f>
        <v>119.29819764530789</v>
      </c>
      <c r="R185" s="91">
        <f>Q185*1000/I185</f>
        <v>230.89973737801529</v>
      </c>
      <c r="S185" s="70">
        <v>7</v>
      </c>
      <c r="T185" s="48">
        <f>[1]calcs!T132</f>
        <v>1.4804083411736918E-2</v>
      </c>
      <c r="U185" s="48">
        <f>[1]calcs!U132</f>
        <v>0</v>
      </c>
      <c r="V185" s="48">
        <f>[1]calcs!V132</f>
        <v>0</v>
      </c>
      <c r="W185" s="48">
        <f>[1]calcs!W132</f>
        <v>0.3111117681871125</v>
      </c>
      <c r="X185" s="48">
        <f>[1]calcs!X132</f>
        <v>0</v>
      </c>
      <c r="Y185" s="48">
        <f>[1]calcs!Y132</f>
        <v>0</v>
      </c>
      <c r="Z185" s="49">
        <f>N185/K185</f>
        <v>0.32591585159884939</v>
      </c>
      <c r="AA185" s="50">
        <f>[1]calcs!H132</f>
        <v>0</v>
      </c>
      <c r="AB185" s="50">
        <f>[1]calcs!I132</f>
        <v>0</v>
      </c>
      <c r="AC185" s="50">
        <f>[1]calcs!J132</f>
        <v>0.67408414840115061</v>
      </c>
      <c r="AD185" s="51">
        <f>[1]calcs!K132</f>
        <v>0.67408414840115061</v>
      </c>
      <c r="AE185" s="93"/>
      <c r="AF185" s="94"/>
      <c r="AG185" s="94"/>
      <c r="AH185" s="94"/>
      <c r="AI185" s="53"/>
    </row>
    <row r="186" spans="1:35" s="80" customFormat="1" x14ac:dyDescent="0.25">
      <c r="A186" s="86"/>
      <c r="B186" s="55">
        <v>801</v>
      </c>
      <c r="C186" s="87">
        <v>8</v>
      </c>
      <c r="D186" s="88" t="s">
        <v>197</v>
      </c>
      <c r="E186" s="267">
        <v>1258</v>
      </c>
      <c r="F186" s="89">
        <v>0</v>
      </c>
      <c r="G186" s="89">
        <v>512</v>
      </c>
      <c r="H186" s="89">
        <v>1723</v>
      </c>
      <c r="I186" s="39">
        <v>1936.3333333333333</v>
      </c>
      <c r="J186" s="70"/>
      <c r="K186" s="90">
        <f t="shared" si="50"/>
        <v>767.09442143556169</v>
      </c>
      <c r="L186" s="91">
        <f t="shared" si="51"/>
        <v>396.15824828829147</v>
      </c>
      <c r="M186" s="65"/>
      <c r="N186" s="44">
        <f>[1]calcs!N173+[1]calcs!O173+[1]calcs!P173+[1]calcs!Q173+[1]calcs!R173+[1]calcs!S173</f>
        <v>250.5</v>
      </c>
      <c r="O186" s="91">
        <f t="shared" si="52"/>
        <v>129.36822172490963</v>
      </c>
      <c r="P186" s="110"/>
      <c r="Q186" s="46">
        <f>[1]calcs!G173</f>
        <v>516.59442143556169</v>
      </c>
      <c r="R186" s="91">
        <f t="shared" si="53"/>
        <v>266.79002656338184</v>
      </c>
      <c r="S186" s="65">
        <v>7</v>
      </c>
      <c r="T186" s="48">
        <f>[1]calcs!T173</f>
        <v>1.2371358381462548E-2</v>
      </c>
      <c r="U186" s="48">
        <f>[1]calcs!U173</f>
        <v>0</v>
      </c>
      <c r="V186" s="48">
        <f>[1]calcs!V173</f>
        <v>0</v>
      </c>
      <c r="W186" s="48">
        <f>[1]calcs!W173</f>
        <v>0.3141855725517691</v>
      </c>
      <c r="X186" s="48">
        <f>[1]calcs!X173</f>
        <v>0</v>
      </c>
      <c r="Y186" s="48">
        <f>[1]calcs!Y173</f>
        <v>0</v>
      </c>
      <c r="Z186" s="49">
        <f t="shared" si="54"/>
        <v>0.32655693093323163</v>
      </c>
      <c r="AA186" s="50">
        <f>[1]calcs!H173</f>
        <v>0</v>
      </c>
      <c r="AB186" s="50">
        <f>[1]calcs!I173</f>
        <v>0</v>
      </c>
      <c r="AC186" s="50">
        <f>[1]calcs!J173</f>
        <v>0.67344306906676832</v>
      </c>
      <c r="AD186" s="51">
        <f>[1]calcs!K173</f>
        <v>0.67344306906676832</v>
      </c>
      <c r="AE186" s="93"/>
      <c r="AF186" s="94"/>
      <c r="AG186" s="94"/>
      <c r="AH186" s="94"/>
      <c r="AI186" s="53"/>
    </row>
    <row r="187" spans="1:35" s="80" customFormat="1" x14ac:dyDescent="0.25">
      <c r="A187" s="86"/>
      <c r="B187" s="60">
        <v>810</v>
      </c>
      <c r="C187" s="87">
        <v>8</v>
      </c>
      <c r="D187" s="88" t="s">
        <v>199</v>
      </c>
      <c r="E187" s="267">
        <v>967</v>
      </c>
      <c r="F187" s="89">
        <v>0</v>
      </c>
      <c r="G187" s="89">
        <v>588</v>
      </c>
      <c r="H187" s="89">
        <v>841</v>
      </c>
      <c r="I187" s="39">
        <v>1086</v>
      </c>
      <c r="J187" s="70"/>
      <c r="K187" s="90">
        <f t="shared" si="50"/>
        <v>564.70000000000005</v>
      </c>
      <c r="L187" s="91">
        <f t="shared" si="51"/>
        <v>519.98158379373854</v>
      </c>
      <c r="M187" s="65">
        <v>1</v>
      </c>
      <c r="N187" s="44">
        <f>[1]calcs!N175+[1]calcs!O175+[1]calcs!P175+[1]calcs!Q175+[1]calcs!R175+[1]calcs!S175</f>
        <v>146.01</v>
      </c>
      <c r="O187" s="91">
        <f t="shared" si="52"/>
        <v>134.44751381215468</v>
      </c>
      <c r="P187" s="110"/>
      <c r="Q187" s="46">
        <f>[1]calcs!G175</f>
        <v>418.69</v>
      </c>
      <c r="R187" s="91">
        <f t="shared" si="53"/>
        <v>385.5340699815838</v>
      </c>
      <c r="S187" s="65"/>
      <c r="T187" s="48">
        <f>[1]calcs!T175</f>
        <v>8.1990437400389585E-3</v>
      </c>
      <c r="U187" s="48">
        <f>[1]calcs!U175</f>
        <v>0</v>
      </c>
      <c r="V187" s="48">
        <f>[1]calcs!V175</f>
        <v>0</v>
      </c>
      <c r="W187" s="48">
        <f>[1]calcs!W175</f>
        <v>0.25036302461483972</v>
      </c>
      <c r="X187" s="48">
        <f>[1]calcs!X175</f>
        <v>0</v>
      </c>
      <c r="Y187" s="48">
        <f>[1]calcs!Y175</f>
        <v>0</v>
      </c>
      <c r="Z187" s="49">
        <f t="shared" si="54"/>
        <v>0.25856206835487866</v>
      </c>
      <c r="AA187" s="50">
        <f>[1]calcs!H175</f>
        <v>0</v>
      </c>
      <c r="AB187" s="50">
        <f>[1]calcs!I175</f>
        <v>2.6562776695590578E-3</v>
      </c>
      <c r="AC187" s="50">
        <f>[1]calcs!J175</f>
        <v>0.73878165397556217</v>
      </c>
      <c r="AD187" s="51">
        <f>[1]calcs!K175</f>
        <v>0.74143793164512128</v>
      </c>
      <c r="AE187" s="93"/>
      <c r="AF187" s="94"/>
      <c r="AG187" s="94"/>
      <c r="AH187" s="94"/>
      <c r="AI187" s="53"/>
    </row>
    <row r="188" spans="1:35" s="54" customFormat="1" x14ac:dyDescent="0.25">
      <c r="A188" s="86"/>
      <c r="B188" s="60">
        <v>605</v>
      </c>
      <c r="C188" s="87">
        <v>8</v>
      </c>
      <c r="D188" s="88" t="s">
        <v>155</v>
      </c>
      <c r="E188" s="267">
        <v>136</v>
      </c>
      <c r="F188" s="89">
        <v>0</v>
      </c>
      <c r="G188" s="89">
        <v>0</v>
      </c>
      <c r="H188" s="89">
        <v>360</v>
      </c>
      <c r="I188" s="39">
        <v>360</v>
      </c>
      <c r="J188" s="70"/>
      <c r="K188" s="90">
        <f>N188+Q188</f>
        <v>146.00274416576292</v>
      </c>
      <c r="L188" s="91">
        <f>K188*1000/I188</f>
        <v>405.56317823823031</v>
      </c>
      <c r="M188" s="65"/>
      <c r="N188" s="44">
        <f>[1]calcs!N131+[1]calcs!O131+[1]calcs!P131+[1]calcs!Q131+[1]calcs!R131+[1]calcs!S131</f>
        <v>58.76</v>
      </c>
      <c r="O188" s="91">
        <f>N188*1000/I188</f>
        <v>163.22222222222223</v>
      </c>
      <c r="P188" s="78"/>
      <c r="Q188" s="46">
        <f>[1]calcs!G131</f>
        <v>87.242744165762929</v>
      </c>
      <c r="R188" s="91">
        <f>Q188*1000/I188</f>
        <v>242.34095601600814</v>
      </c>
      <c r="S188" s="77">
        <v>7</v>
      </c>
      <c r="T188" s="48">
        <f>[1]calcs!T131</f>
        <v>1.3561388940416247E-2</v>
      </c>
      <c r="U188" s="48">
        <f>[1]calcs!U131</f>
        <v>0</v>
      </c>
      <c r="V188" s="48">
        <f>[1]calcs!V131</f>
        <v>0</v>
      </c>
      <c r="W188" s="48">
        <f>[1]calcs!W131</f>
        <v>0.38889680001860327</v>
      </c>
      <c r="X188" s="48">
        <f>[1]calcs!X131</f>
        <v>0</v>
      </c>
      <c r="Y188" s="48">
        <f>[1]calcs!Y131</f>
        <v>0</v>
      </c>
      <c r="Z188" s="49">
        <f>N188/K188</f>
        <v>0.40245818895901952</v>
      </c>
      <c r="AA188" s="50">
        <f>[1]calcs!H131</f>
        <v>0</v>
      </c>
      <c r="AB188" s="50">
        <f>[1]calcs!I131</f>
        <v>0</v>
      </c>
      <c r="AC188" s="50">
        <f>[1]calcs!J131</f>
        <v>0.59754181104098048</v>
      </c>
      <c r="AD188" s="51">
        <f>[1]calcs!K131</f>
        <v>0.59754181104098048</v>
      </c>
      <c r="AE188" s="93"/>
      <c r="AF188" s="94"/>
      <c r="AG188" s="94"/>
      <c r="AH188" s="94"/>
      <c r="AI188" s="53"/>
    </row>
    <row r="189" spans="1:35" s="80" customFormat="1" x14ac:dyDescent="0.25">
      <c r="A189" s="86"/>
      <c r="B189" s="60">
        <v>812</v>
      </c>
      <c r="C189" s="87">
        <v>8</v>
      </c>
      <c r="D189" s="88" t="s">
        <v>201</v>
      </c>
      <c r="E189" s="267">
        <v>933</v>
      </c>
      <c r="F189" s="89">
        <v>0</v>
      </c>
      <c r="G189" s="89">
        <v>737</v>
      </c>
      <c r="H189" s="89">
        <v>454</v>
      </c>
      <c r="I189" s="39">
        <v>761.08333333333326</v>
      </c>
      <c r="J189" s="70"/>
      <c r="K189" s="90">
        <f t="shared" si="50"/>
        <v>570.6</v>
      </c>
      <c r="L189" s="91">
        <f t="shared" si="51"/>
        <v>749.72079272966175</v>
      </c>
      <c r="M189" s="65">
        <v>1</v>
      </c>
      <c r="N189" s="44">
        <f>[1]calcs!N177+[1]calcs!O177+[1]calcs!P177+[1]calcs!Q177+[1]calcs!R177+[1]calcs!S177</f>
        <v>81.39</v>
      </c>
      <c r="O189" s="91">
        <f t="shared" si="52"/>
        <v>106.93966933099749</v>
      </c>
      <c r="P189" s="78"/>
      <c r="Q189" s="46">
        <f>[1]calcs!G177</f>
        <v>489.21</v>
      </c>
      <c r="R189" s="91">
        <f t="shared" si="53"/>
        <v>642.78112339866425</v>
      </c>
      <c r="S189" s="65"/>
      <c r="T189" s="48">
        <f>[1]calcs!T177</f>
        <v>4.3813529617946021E-3</v>
      </c>
      <c r="U189" s="48">
        <f>[1]calcs!U177</f>
        <v>0</v>
      </c>
      <c r="V189" s="48">
        <f>[1]calcs!V177</f>
        <v>0</v>
      </c>
      <c r="W189" s="48">
        <f>[1]calcs!W177</f>
        <v>0.13825797406239046</v>
      </c>
      <c r="X189" s="48">
        <f>[1]calcs!X177</f>
        <v>0</v>
      </c>
      <c r="Y189" s="48">
        <f>[1]calcs!Y177</f>
        <v>0</v>
      </c>
      <c r="Z189" s="49">
        <f t="shared" si="54"/>
        <v>0.14263932702418505</v>
      </c>
      <c r="AA189" s="50">
        <f>[1]calcs!H177</f>
        <v>0</v>
      </c>
      <c r="AB189" s="50">
        <f>[1]calcs!I177</f>
        <v>0</v>
      </c>
      <c r="AC189" s="50">
        <f>[1]calcs!J177</f>
        <v>0.85736067297581486</v>
      </c>
      <c r="AD189" s="51">
        <f>[1]calcs!K177</f>
        <v>0.85736067297581486</v>
      </c>
      <c r="AE189" s="93"/>
      <c r="AF189" s="94"/>
      <c r="AG189" s="94"/>
      <c r="AH189" s="94"/>
      <c r="AI189" s="53"/>
    </row>
    <row r="190" spans="1:35" s="80" customFormat="1" x14ac:dyDescent="0.25">
      <c r="A190" s="86"/>
      <c r="B190" s="60">
        <v>833</v>
      </c>
      <c r="C190" s="87">
        <v>8</v>
      </c>
      <c r="D190" s="88" t="s">
        <v>203</v>
      </c>
      <c r="E190" s="267">
        <v>771</v>
      </c>
      <c r="F190" s="89">
        <v>0</v>
      </c>
      <c r="G190" s="89">
        <v>0</v>
      </c>
      <c r="H190" s="89">
        <v>1413</v>
      </c>
      <c r="I190" s="39">
        <v>1413</v>
      </c>
      <c r="J190" s="70"/>
      <c r="K190" s="90">
        <f t="shared" si="50"/>
        <v>597.78</v>
      </c>
      <c r="L190" s="91">
        <f t="shared" si="51"/>
        <v>423.05732484076435</v>
      </c>
      <c r="M190" s="65"/>
      <c r="N190" s="44">
        <f>[1]calcs!N179+[1]calcs!O179+[1]calcs!P179+[1]calcs!Q179+[1]calcs!R179+[1]calcs!S179</f>
        <v>110.78999999999999</v>
      </c>
      <c r="O190" s="91">
        <f t="shared" si="52"/>
        <v>78.407643312101897</v>
      </c>
      <c r="P190" s="78"/>
      <c r="Q190" s="46">
        <f>[1]calcs!G179</f>
        <v>486.99</v>
      </c>
      <c r="R190" s="91">
        <f t="shared" si="53"/>
        <v>344.64968152866243</v>
      </c>
      <c r="S190" s="65"/>
      <c r="T190" s="48">
        <f>[1]calcs!T179</f>
        <v>1.3031550068587106E-2</v>
      </c>
      <c r="U190" s="48">
        <f>[1]calcs!U179</f>
        <v>7.527853056308341E-2</v>
      </c>
      <c r="V190" s="48">
        <f>[1]calcs!V179</f>
        <v>0</v>
      </c>
      <c r="W190" s="48">
        <f>[1]calcs!W179</f>
        <v>9.7025661614640837E-2</v>
      </c>
      <c r="X190" s="48">
        <f>[1]calcs!X179</f>
        <v>0</v>
      </c>
      <c r="Y190" s="48">
        <f>[1]calcs!Y179</f>
        <v>0</v>
      </c>
      <c r="Z190" s="49">
        <f t="shared" si="54"/>
        <v>0.18533574224631136</v>
      </c>
      <c r="AA190" s="50">
        <f>[1]calcs!H179</f>
        <v>0</v>
      </c>
      <c r="AB190" s="50">
        <f>[1]calcs!I179</f>
        <v>0</v>
      </c>
      <c r="AC190" s="50">
        <f>[1]calcs!J179</f>
        <v>0.81466425775368867</v>
      </c>
      <c r="AD190" s="51">
        <f>[1]calcs!K179</f>
        <v>0.81466425775368867</v>
      </c>
      <c r="AE190" s="93"/>
      <c r="AF190" s="94"/>
      <c r="AG190" s="94"/>
      <c r="AH190" s="94"/>
      <c r="AI190" s="53"/>
    </row>
    <row r="191" spans="1:35" s="80" customFormat="1" x14ac:dyDescent="0.25">
      <c r="A191" s="86"/>
      <c r="B191" s="60">
        <v>834</v>
      </c>
      <c r="C191" s="87">
        <v>8</v>
      </c>
      <c r="D191" s="88" t="s">
        <v>204</v>
      </c>
      <c r="E191" s="267">
        <v>894</v>
      </c>
      <c r="F191" s="89">
        <v>0</v>
      </c>
      <c r="G191" s="89">
        <v>450</v>
      </c>
      <c r="H191" s="89">
        <v>825</v>
      </c>
      <c r="I191" s="39">
        <v>1012.5</v>
      </c>
      <c r="J191" s="70"/>
      <c r="K191" s="90">
        <f t="shared" si="50"/>
        <v>616.81000000000006</v>
      </c>
      <c r="L191" s="91">
        <f t="shared" si="51"/>
        <v>609.19506172839522</v>
      </c>
      <c r="M191" s="65">
        <v>1</v>
      </c>
      <c r="N191" s="44">
        <f>[1]calcs!N180+[1]calcs!O180+[1]calcs!P180+[1]calcs!Q180+[1]calcs!R180+[1]calcs!S180</f>
        <v>225.15</v>
      </c>
      <c r="O191" s="91">
        <f t="shared" si="52"/>
        <v>222.37037037037038</v>
      </c>
      <c r="P191" s="110"/>
      <c r="Q191" s="46">
        <f>[1]calcs!G180</f>
        <v>391.66</v>
      </c>
      <c r="R191" s="91">
        <f t="shared" si="53"/>
        <v>386.82469135802467</v>
      </c>
      <c r="S191" s="68"/>
      <c r="T191" s="48">
        <f>[1]calcs!T180</f>
        <v>7.3766638024675337E-3</v>
      </c>
      <c r="U191" s="48">
        <f>[1]calcs!U180</f>
        <v>0</v>
      </c>
      <c r="V191" s="48">
        <f>[1]calcs!V180</f>
        <v>2.7561161459768806E-3</v>
      </c>
      <c r="W191" s="48">
        <f>[1]calcs!W180</f>
        <v>0.31354874272466399</v>
      </c>
      <c r="X191" s="48">
        <f>[1]calcs!X180</f>
        <v>4.1341742189653211E-2</v>
      </c>
      <c r="Y191" s="48">
        <f>[1]calcs!Y180</f>
        <v>0</v>
      </c>
      <c r="Z191" s="49">
        <f t="shared" si="54"/>
        <v>0.3650232648627616</v>
      </c>
      <c r="AA191" s="50">
        <f>[1]calcs!H180</f>
        <v>0</v>
      </c>
      <c r="AB191" s="50">
        <f>[1]calcs!I180</f>
        <v>0</v>
      </c>
      <c r="AC191" s="50">
        <f>[1]calcs!J180</f>
        <v>0.6349767351372384</v>
      </c>
      <c r="AD191" s="51">
        <f>[1]calcs!K180</f>
        <v>0.6349767351372384</v>
      </c>
      <c r="AE191" s="93"/>
      <c r="AF191" s="94"/>
      <c r="AG191" s="94"/>
      <c r="AH191" s="94"/>
      <c r="AI191" s="53"/>
    </row>
    <row r="192" spans="1:35" s="80" customFormat="1" x14ac:dyDescent="0.25">
      <c r="A192" s="86"/>
      <c r="B192" s="60">
        <v>837</v>
      </c>
      <c r="C192" s="87">
        <v>8</v>
      </c>
      <c r="D192" s="88" t="s">
        <v>205</v>
      </c>
      <c r="E192" s="267">
        <v>2001</v>
      </c>
      <c r="F192" s="89">
        <v>0</v>
      </c>
      <c r="G192" s="89">
        <v>1312</v>
      </c>
      <c r="H192" s="89">
        <v>1454</v>
      </c>
      <c r="I192" s="39">
        <v>2000.6666666666665</v>
      </c>
      <c r="J192" s="70"/>
      <c r="K192" s="90">
        <f t="shared" si="50"/>
        <v>991.06999999999994</v>
      </c>
      <c r="L192" s="91">
        <f t="shared" si="51"/>
        <v>495.36987670776404</v>
      </c>
      <c r="M192" s="65">
        <v>1</v>
      </c>
      <c r="N192" s="44">
        <f>[1]calcs!N181+[1]calcs!O181+[1]calcs!P181+[1]calcs!Q181+[1]calcs!R181+[1]calcs!S181</f>
        <v>258.14</v>
      </c>
      <c r="O192" s="91">
        <f t="shared" si="52"/>
        <v>129.02699100299901</v>
      </c>
      <c r="P192" s="78"/>
      <c r="Q192" s="46">
        <f>[1]calcs!G181</f>
        <v>732.93</v>
      </c>
      <c r="R192" s="91">
        <f t="shared" si="53"/>
        <v>366.34288570476508</v>
      </c>
      <c r="S192" s="65"/>
      <c r="T192" s="48">
        <f>[1]calcs!T181</f>
        <v>8.082173812142433E-3</v>
      </c>
      <c r="U192" s="48">
        <f>[1]calcs!U181</f>
        <v>0</v>
      </c>
      <c r="V192" s="48">
        <f>[1]calcs!V181</f>
        <v>0</v>
      </c>
      <c r="W192" s="48">
        <f>[1]calcs!W181</f>
        <v>0.25238378721987348</v>
      </c>
      <c r="X192" s="48">
        <f>[1]calcs!X181</f>
        <v>0</v>
      </c>
      <c r="Y192" s="48">
        <f>[1]calcs!Y181</f>
        <v>0</v>
      </c>
      <c r="Z192" s="49">
        <f t="shared" si="54"/>
        <v>0.26046596103201591</v>
      </c>
      <c r="AA192" s="50">
        <f>[1]calcs!H181</f>
        <v>0</v>
      </c>
      <c r="AB192" s="50">
        <f>[1]calcs!I181</f>
        <v>2.7747787744558912E-3</v>
      </c>
      <c r="AC192" s="50">
        <f>[1]calcs!J181</f>
        <v>0.73675926019352822</v>
      </c>
      <c r="AD192" s="51">
        <f>[1]calcs!K181</f>
        <v>0.73953403896798409</v>
      </c>
      <c r="AE192" s="93"/>
      <c r="AF192" s="94"/>
      <c r="AG192" s="94"/>
      <c r="AH192" s="94"/>
      <c r="AI192" s="53"/>
    </row>
    <row r="193" spans="1:35" s="80" customFormat="1" x14ac:dyDescent="0.25">
      <c r="A193" s="34"/>
      <c r="B193" s="55">
        <v>375</v>
      </c>
      <c r="C193" s="56">
        <v>8</v>
      </c>
      <c r="D193" s="57" t="s">
        <v>108</v>
      </c>
      <c r="E193" s="267">
        <v>1854</v>
      </c>
      <c r="F193" s="61">
        <v>0</v>
      </c>
      <c r="G193" s="61">
        <v>705</v>
      </c>
      <c r="H193" s="61">
        <v>2405</v>
      </c>
      <c r="I193" s="39">
        <v>2698.75</v>
      </c>
      <c r="J193" s="62"/>
      <c r="K193" s="41">
        <f t="shared" si="50"/>
        <v>1372.93</v>
      </c>
      <c r="L193" s="42">
        <f t="shared" si="51"/>
        <v>508.72811486799446</v>
      </c>
      <c r="M193" s="63">
        <v>1</v>
      </c>
      <c r="N193" s="44">
        <f>[1]calcs!N85+[1]calcs!O85+[1]calcs!P85+[1]calcs!Q85+[1]calcs!R85+[1]calcs!S85</f>
        <v>321.01</v>
      </c>
      <c r="O193" s="42">
        <f t="shared" si="52"/>
        <v>118.94766095414543</v>
      </c>
      <c r="P193" s="59"/>
      <c r="Q193" s="46">
        <f>[1]calcs!G85</f>
        <v>1051.92</v>
      </c>
      <c r="R193" s="42">
        <f t="shared" si="53"/>
        <v>389.78045391384899</v>
      </c>
      <c r="S193" s="64"/>
      <c r="T193" s="48">
        <f>[1]calcs!T85</f>
        <v>9.6508926165208703E-3</v>
      </c>
      <c r="U193" s="48">
        <f>[1]calcs!U85</f>
        <v>0</v>
      </c>
      <c r="V193" s="48">
        <f>[1]calcs!V85</f>
        <v>0</v>
      </c>
      <c r="W193" s="48">
        <f>[1]calcs!W85</f>
        <v>0.22416292163475193</v>
      </c>
      <c r="X193" s="48">
        <f>[1]calcs!X85</f>
        <v>0</v>
      </c>
      <c r="Y193" s="48">
        <f>[1]calcs!Y85</f>
        <v>0</v>
      </c>
      <c r="Z193" s="49">
        <f t="shared" si="54"/>
        <v>0.23381381425127282</v>
      </c>
      <c r="AA193" s="50">
        <f>[1]calcs!H85</f>
        <v>0</v>
      </c>
      <c r="AB193" s="50">
        <f>[1]calcs!I85</f>
        <v>0</v>
      </c>
      <c r="AC193" s="50">
        <f>[1]calcs!J85</f>
        <v>0.76618618574872721</v>
      </c>
      <c r="AD193" s="51">
        <f>[1]calcs!K85</f>
        <v>0.76618618574872721</v>
      </c>
      <c r="AE193" s="52"/>
      <c r="AF193" s="53"/>
      <c r="AG193" s="53"/>
      <c r="AH193" s="53"/>
      <c r="AI193" s="53"/>
    </row>
    <row r="194" spans="1:35" s="80" customFormat="1" x14ac:dyDescent="0.25">
      <c r="A194" s="34"/>
      <c r="B194" s="60">
        <v>413</v>
      </c>
      <c r="C194" s="56">
        <v>8</v>
      </c>
      <c r="D194" s="57" t="s">
        <v>114</v>
      </c>
      <c r="E194" s="267">
        <v>1502</v>
      </c>
      <c r="F194" s="61">
        <v>0</v>
      </c>
      <c r="G194" s="61">
        <v>989</v>
      </c>
      <c r="H194" s="61">
        <v>951</v>
      </c>
      <c r="I194" s="39">
        <v>1363.0833333333335</v>
      </c>
      <c r="J194" s="62"/>
      <c r="K194" s="41">
        <f t="shared" si="50"/>
        <v>818.49</v>
      </c>
      <c r="L194" s="42">
        <f t="shared" si="51"/>
        <v>600.46952375129911</v>
      </c>
      <c r="M194" s="58">
        <v>1</v>
      </c>
      <c r="N194" s="44">
        <f>[1]calcs!N91+[1]calcs!O91+[1]calcs!P91+[1]calcs!Q91+[1]calcs!R91+[1]calcs!S91</f>
        <v>227.04</v>
      </c>
      <c r="O194" s="42">
        <f t="shared" si="52"/>
        <v>166.56355077336917</v>
      </c>
      <c r="P194" s="59"/>
      <c r="Q194" s="46">
        <f>[1]calcs!G91</f>
        <v>591.45000000000005</v>
      </c>
      <c r="R194" s="42">
        <f t="shared" si="53"/>
        <v>433.90597297792988</v>
      </c>
      <c r="S194" s="77"/>
      <c r="T194" s="48">
        <f>[1]calcs!T91</f>
        <v>6.4020330120099205E-3</v>
      </c>
      <c r="U194" s="48">
        <f>[1]calcs!U91</f>
        <v>3.0544050629818325E-3</v>
      </c>
      <c r="V194" s="48">
        <f>[1]calcs!V91</f>
        <v>3.6652860755781988E-2</v>
      </c>
      <c r="W194" s="48">
        <f>[1]calcs!W91</f>
        <v>0.18922650246185047</v>
      </c>
      <c r="X194" s="48">
        <f>[1]calcs!X91</f>
        <v>4.1539908856552919E-2</v>
      </c>
      <c r="Y194" s="48">
        <f>[1]calcs!Y91</f>
        <v>5.1314005058094778E-4</v>
      </c>
      <c r="Z194" s="49">
        <f t="shared" si="54"/>
        <v>0.27738885019975806</v>
      </c>
      <c r="AA194" s="50">
        <f>[1]calcs!H91</f>
        <v>0</v>
      </c>
      <c r="AB194" s="50">
        <f>[1]calcs!I91</f>
        <v>1.3195029872081518E-3</v>
      </c>
      <c r="AC194" s="50">
        <f>[1]calcs!J91</f>
        <v>0.7212916468130337</v>
      </c>
      <c r="AD194" s="51">
        <f>[1]calcs!K91</f>
        <v>0.72261114980024199</v>
      </c>
      <c r="AE194" s="52"/>
      <c r="AF194" s="53"/>
      <c r="AG194" s="53"/>
      <c r="AH194" s="53"/>
      <c r="AI194" s="53"/>
    </row>
    <row r="195" spans="1:35" s="80" customFormat="1" x14ac:dyDescent="0.25">
      <c r="A195" s="86"/>
      <c r="B195" s="60">
        <v>847</v>
      </c>
      <c r="C195" s="87">
        <v>8</v>
      </c>
      <c r="D195" s="88" t="s">
        <v>207</v>
      </c>
      <c r="E195" s="267">
        <v>827</v>
      </c>
      <c r="F195" s="89">
        <v>0</v>
      </c>
      <c r="G195" s="89">
        <v>441</v>
      </c>
      <c r="H195" s="89">
        <v>639</v>
      </c>
      <c r="I195" s="39">
        <v>822.75</v>
      </c>
      <c r="J195" s="70"/>
      <c r="K195" s="90">
        <f t="shared" si="50"/>
        <v>422.31</v>
      </c>
      <c r="L195" s="91">
        <f t="shared" si="51"/>
        <v>513.29079307201459</v>
      </c>
      <c r="M195" s="65">
        <v>1</v>
      </c>
      <c r="N195" s="44">
        <f>[1]calcs!N183+[1]calcs!O183+[1]calcs!P183+[1]calcs!Q183+[1]calcs!R183+[1]calcs!S183</f>
        <v>84.259999999999991</v>
      </c>
      <c r="O195" s="91">
        <f t="shared" si="52"/>
        <v>102.41264053479183</v>
      </c>
      <c r="P195" s="92"/>
      <c r="Q195" s="46">
        <f>[1]calcs!G183</f>
        <v>338.05</v>
      </c>
      <c r="R195" s="91">
        <f t="shared" si="53"/>
        <v>410.87815253722272</v>
      </c>
      <c r="S195" s="70"/>
      <c r="T195" s="48">
        <f>[1]calcs!T183</f>
        <v>8.3351092799128605E-3</v>
      </c>
      <c r="U195" s="48">
        <f>[1]calcs!U183</f>
        <v>0</v>
      </c>
      <c r="V195" s="48">
        <f>[1]calcs!V183</f>
        <v>0</v>
      </c>
      <c r="W195" s="48">
        <f>[1]calcs!W183</f>
        <v>0.19118656910800122</v>
      </c>
      <c r="X195" s="48">
        <f>[1]calcs!X183</f>
        <v>0</v>
      </c>
      <c r="Y195" s="48">
        <f>[1]calcs!Y183</f>
        <v>0</v>
      </c>
      <c r="Z195" s="49">
        <f t="shared" si="54"/>
        <v>0.19952167838791407</v>
      </c>
      <c r="AA195" s="50">
        <f>[1]calcs!H183</f>
        <v>0</v>
      </c>
      <c r="AB195" s="50">
        <f>[1]calcs!I183</f>
        <v>0</v>
      </c>
      <c r="AC195" s="50">
        <f>[1]calcs!J183</f>
        <v>0.80047832161208599</v>
      </c>
      <c r="AD195" s="51">
        <f>[1]calcs!K183</f>
        <v>0.80047832161208599</v>
      </c>
      <c r="AE195" s="93"/>
      <c r="AF195" s="94"/>
      <c r="AG195" s="94"/>
      <c r="AH195" s="94"/>
      <c r="AI195" s="53"/>
    </row>
    <row r="196" spans="1:35" s="80" customFormat="1" x14ac:dyDescent="0.25">
      <c r="A196" s="86"/>
      <c r="B196" s="60">
        <v>610</v>
      </c>
      <c r="C196" s="87">
        <v>8</v>
      </c>
      <c r="D196" s="88" t="s">
        <v>157</v>
      </c>
      <c r="E196" s="267">
        <v>1096</v>
      </c>
      <c r="F196" s="89">
        <v>0</v>
      </c>
      <c r="G196" s="89">
        <v>314</v>
      </c>
      <c r="H196" s="89">
        <v>1986</v>
      </c>
      <c r="I196" s="39">
        <v>2116.8333333333335</v>
      </c>
      <c r="J196" s="70"/>
      <c r="K196" s="90">
        <f t="shared" si="50"/>
        <v>621.58633643080293</v>
      </c>
      <c r="L196" s="91">
        <f t="shared" si="51"/>
        <v>293.63971487164929</v>
      </c>
      <c r="M196" s="65"/>
      <c r="N196" s="44">
        <f>[1]calcs!N133+[1]calcs!O133+[1]calcs!P133+[1]calcs!Q133+[1]calcs!R133+[1]calcs!S133</f>
        <v>96.039999999999992</v>
      </c>
      <c r="O196" s="91">
        <f t="shared" si="52"/>
        <v>45.36965593260372</v>
      </c>
      <c r="P196" s="78"/>
      <c r="Q196" s="46">
        <f>[1]calcs!G133</f>
        <v>525.54633643080297</v>
      </c>
      <c r="R196" s="91">
        <f t="shared" si="53"/>
        <v>248.27005893904555</v>
      </c>
      <c r="S196" s="68">
        <v>4</v>
      </c>
      <c r="T196" s="48">
        <f>[1]calcs!T133</f>
        <v>1.7600129473273704E-2</v>
      </c>
      <c r="U196" s="48">
        <f>[1]calcs!U133</f>
        <v>0</v>
      </c>
      <c r="V196" s="48">
        <f>[1]calcs!V133</f>
        <v>2.2523017607480064E-4</v>
      </c>
      <c r="W196" s="48">
        <f>[1]calcs!W133</f>
        <v>0.12164038295011197</v>
      </c>
      <c r="X196" s="48">
        <f>[1]calcs!X133</f>
        <v>1.5042158187852756E-2</v>
      </c>
      <c r="Y196" s="48">
        <f>[1]calcs!Y133</f>
        <v>0</v>
      </c>
      <c r="Z196" s="49">
        <f t="shared" si="54"/>
        <v>0.15450790078731322</v>
      </c>
      <c r="AA196" s="50">
        <f>[1]calcs!H133</f>
        <v>0</v>
      </c>
      <c r="AB196" s="50">
        <f>[1]calcs!I133</f>
        <v>0</v>
      </c>
      <c r="AC196" s="50">
        <f>[1]calcs!J133</f>
        <v>0.84549209921268687</v>
      </c>
      <c r="AD196" s="51">
        <f>[1]calcs!K133</f>
        <v>0.84549209921268687</v>
      </c>
      <c r="AE196" s="93"/>
      <c r="AF196" s="94"/>
      <c r="AG196" s="94"/>
      <c r="AH196" s="94"/>
      <c r="AI196" s="53"/>
    </row>
    <row r="197" spans="1:35" s="80" customFormat="1" x14ac:dyDescent="0.25">
      <c r="A197" s="86"/>
      <c r="B197" s="60">
        <v>866</v>
      </c>
      <c r="C197" s="87">
        <v>8</v>
      </c>
      <c r="D197" s="88" t="s">
        <v>210</v>
      </c>
      <c r="E197" s="267">
        <v>1289</v>
      </c>
      <c r="F197" s="89">
        <v>0</v>
      </c>
      <c r="G197" s="89">
        <v>536</v>
      </c>
      <c r="H197" s="89">
        <v>1635</v>
      </c>
      <c r="I197" s="39">
        <v>1858.3333333333333</v>
      </c>
      <c r="J197" s="70"/>
      <c r="K197" s="90">
        <f t="shared" si="50"/>
        <v>1580.0900000000001</v>
      </c>
      <c r="L197" s="91">
        <f t="shared" si="51"/>
        <v>850.27264573991044</v>
      </c>
      <c r="M197" s="65">
        <v>1</v>
      </c>
      <c r="N197" s="44">
        <f>[1]calcs!N186+[1]calcs!O186+[1]calcs!P186+[1]calcs!Q186+[1]calcs!R186+[1]calcs!S186</f>
        <v>419.64</v>
      </c>
      <c r="O197" s="91">
        <f t="shared" si="52"/>
        <v>225.81524663677132</v>
      </c>
      <c r="P197" s="110"/>
      <c r="Q197" s="46">
        <f>[1]calcs!G186</f>
        <v>1160.45</v>
      </c>
      <c r="R197" s="91">
        <f t="shared" si="53"/>
        <v>624.45739910313898</v>
      </c>
      <c r="S197" s="70"/>
      <c r="T197" s="48">
        <f>[1]calcs!T186</f>
        <v>5.7022068363194499E-3</v>
      </c>
      <c r="U197" s="48">
        <f>[1]calcs!U186</f>
        <v>0</v>
      </c>
      <c r="V197" s="48">
        <f>[1]calcs!V186</f>
        <v>0</v>
      </c>
      <c r="W197" s="48">
        <f>[1]calcs!W186</f>
        <v>0.25987760190875203</v>
      </c>
      <c r="X197" s="48">
        <f>[1]calcs!X186</f>
        <v>0</v>
      </c>
      <c r="Y197" s="48">
        <f>[1]calcs!Y186</f>
        <v>0</v>
      </c>
      <c r="Z197" s="49">
        <f t="shared" si="54"/>
        <v>0.26557980874507148</v>
      </c>
      <c r="AA197" s="50">
        <f>[1]calcs!H186</f>
        <v>0</v>
      </c>
      <c r="AB197" s="50">
        <f>[1]calcs!I186</f>
        <v>0</v>
      </c>
      <c r="AC197" s="50">
        <f>[1]calcs!J186</f>
        <v>0.73442019125492852</v>
      </c>
      <c r="AD197" s="51">
        <f>[1]calcs!K186</f>
        <v>0.73442019125492852</v>
      </c>
      <c r="AE197" s="93"/>
      <c r="AF197" s="94"/>
      <c r="AG197" s="94"/>
      <c r="AH197" s="94"/>
      <c r="AI197" s="53"/>
    </row>
    <row r="198" spans="1:35" s="80" customFormat="1" x14ac:dyDescent="0.25">
      <c r="A198" s="86"/>
      <c r="B198" s="55">
        <v>871</v>
      </c>
      <c r="C198" s="87">
        <v>8</v>
      </c>
      <c r="D198" s="88" t="s">
        <v>211</v>
      </c>
      <c r="E198" s="267">
        <v>274</v>
      </c>
      <c r="F198" s="89">
        <v>0</v>
      </c>
      <c r="G198" s="89">
        <v>0</v>
      </c>
      <c r="H198" s="89">
        <v>685</v>
      </c>
      <c r="I198" s="39">
        <v>685</v>
      </c>
      <c r="J198" s="70"/>
      <c r="K198" s="90">
        <f t="shared" si="50"/>
        <v>201.42000000000002</v>
      </c>
      <c r="L198" s="91">
        <f t="shared" si="51"/>
        <v>294.043795620438</v>
      </c>
      <c r="M198" s="79"/>
      <c r="N198" s="44">
        <f>[1]calcs!N187+[1]calcs!O187+[1]calcs!P187+[1]calcs!Q187+[1]calcs!R187+[1]calcs!S187</f>
        <v>44.24</v>
      </c>
      <c r="O198" s="91">
        <f t="shared" si="52"/>
        <v>64.583941605839414</v>
      </c>
      <c r="P198" s="78"/>
      <c r="Q198" s="46">
        <f>[1]calcs!G187</f>
        <v>157.18</v>
      </c>
      <c r="R198" s="91">
        <f t="shared" si="53"/>
        <v>229.45985401459853</v>
      </c>
      <c r="S198" s="77"/>
      <c r="T198" s="48">
        <f>[1]calcs!T187</f>
        <v>1.8717108529440966E-2</v>
      </c>
      <c r="U198" s="48">
        <f>[1]calcs!U187</f>
        <v>0</v>
      </c>
      <c r="V198" s="48">
        <f>[1]calcs!V187</f>
        <v>0</v>
      </c>
      <c r="W198" s="48">
        <f>[1]calcs!W187</f>
        <v>0.20092344355078937</v>
      </c>
      <c r="X198" s="48">
        <f>[1]calcs!X187</f>
        <v>0</v>
      </c>
      <c r="Y198" s="48">
        <f>[1]calcs!Y187</f>
        <v>0</v>
      </c>
      <c r="Z198" s="49">
        <f t="shared" si="54"/>
        <v>0.21964055208023037</v>
      </c>
      <c r="AA198" s="50">
        <f>[1]calcs!H187</f>
        <v>0</v>
      </c>
      <c r="AB198" s="50">
        <f>[1]calcs!I187</f>
        <v>0</v>
      </c>
      <c r="AC198" s="50">
        <f>[1]calcs!J187</f>
        <v>0.78035944791976963</v>
      </c>
      <c r="AD198" s="51">
        <f>[1]calcs!K187</f>
        <v>0.78035944791976963</v>
      </c>
      <c r="AE198" s="93"/>
      <c r="AF198" s="94"/>
      <c r="AG198" s="94"/>
      <c r="AH198" s="94"/>
      <c r="AI198" s="53"/>
    </row>
    <row r="199" spans="1:35" s="80" customFormat="1" x14ac:dyDescent="0.25">
      <c r="A199" s="86"/>
      <c r="B199" s="55">
        <v>873</v>
      </c>
      <c r="C199" s="87">
        <v>8</v>
      </c>
      <c r="D199" s="88" t="s">
        <v>212</v>
      </c>
      <c r="E199" s="267">
        <v>2149</v>
      </c>
      <c r="F199" s="89">
        <v>0</v>
      </c>
      <c r="G199" s="89">
        <v>0</v>
      </c>
      <c r="H199" s="89">
        <v>5732</v>
      </c>
      <c r="I199" s="39">
        <v>5732</v>
      </c>
      <c r="J199" s="70"/>
      <c r="K199" s="90">
        <f t="shared" si="50"/>
        <v>1685.3753005691024</v>
      </c>
      <c r="L199" s="91">
        <f t="shared" si="51"/>
        <v>294.02918711952242</v>
      </c>
      <c r="M199" s="75"/>
      <c r="N199" s="44">
        <f>[1]calcs!N188+[1]calcs!O188+[1]calcs!P188+[1]calcs!Q188+[1]calcs!R188+[1]calcs!S188</f>
        <v>259.75</v>
      </c>
      <c r="O199" s="91">
        <f t="shared" si="52"/>
        <v>45.315771109560366</v>
      </c>
      <c r="P199" s="78"/>
      <c r="Q199" s="46">
        <f>[1]calcs!G188</f>
        <v>1425.6253005691024</v>
      </c>
      <c r="R199" s="91">
        <f t="shared" si="53"/>
        <v>248.71341600996203</v>
      </c>
      <c r="S199" s="70">
        <v>4</v>
      </c>
      <c r="T199" s="48">
        <f>[1]calcs!T188</f>
        <v>1.8737666316420057E-2</v>
      </c>
      <c r="U199" s="48">
        <f>[1]calcs!U188</f>
        <v>0</v>
      </c>
      <c r="V199" s="48">
        <f>[1]calcs!V188</f>
        <v>0</v>
      </c>
      <c r="W199" s="48">
        <f>[1]calcs!W188</f>
        <v>0.13538230916458405</v>
      </c>
      <c r="X199" s="48">
        <f>[1]calcs!X188</f>
        <v>0</v>
      </c>
      <c r="Y199" s="48">
        <f>[1]calcs!Y188</f>
        <v>0</v>
      </c>
      <c r="Z199" s="49">
        <f t="shared" si="54"/>
        <v>0.15411997548100412</v>
      </c>
      <c r="AA199" s="50">
        <f>[1]calcs!H188</f>
        <v>0</v>
      </c>
      <c r="AB199" s="50">
        <f>[1]calcs!I188</f>
        <v>0</v>
      </c>
      <c r="AC199" s="50">
        <f>[1]calcs!J188</f>
        <v>0.84588002451899591</v>
      </c>
      <c r="AD199" s="51">
        <f>[1]calcs!K188</f>
        <v>0.84588002451899591</v>
      </c>
      <c r="AE199" s="93"/>
      <c r="AF199" s="94"/>
      <c r="AG199" s="94"/>
      <c r="AH199" s="94"/>
      <c r="AI199" s="53"/>
    </row>
    <row r="200" spans="1:35" s="80" customFormat="1" x14ac:dyDescent="0.25">
      <c r="A200" s="34"/>
      <c r="B200" s="60">
        <v>889</v>
      </c>
      <c r="C200" s="56">
        <v>8</v>
      </c>
      <c r="D200" s="57" t="s">
        <v>216</v>
      </c>
      <c r="E200" s="267">
        <v>528</v>
      </c>
      <c r="F200" s="61">
        <v>0</v>
      </c>
      <c r="G200" s="61">
        <v>70</v>
      </c>
      <c r="H200" s="61">
        <v>980</v>
      </c>
      <c r="I200" s="39">
        <v>1009.1666666666666</v>
      </c>
      <c r="J200" s="62"/>
      <c r="K200" s="41">
        <f t="shared" si="50"/>
        <v>327.91619140922069</v>
      </c>
      <c r="L200" s="42">
        <f t="shared" si="51"/>
        <v>324.93759677214274</v>
      </c>
      <c r="M200" s="63"/>
      <c r="N200" s="44">
        <f>[1]calcs!N192+[1]calcs!O192+[1]calcs!P192+[1]calcs!Q192+[1]calcs!R192+[1]calcs!S192</f>
        <v>74.06</v>
      </c>
      <c r="O200" s="42">
        <f t="shared" si="52"/>
        <v>73.387283236994222</v>
      </c>
      <c r="P200" s="59"/>
      <c r="Q200" s="46">
        <f>[1]calcs!G192</f>
        <v>253.85619140922068</v>
      </c>
      <c r="R200" s="42">
        <f t="shared" si="53"/>
        <v>251.55031353514849</v>
      </c>
      <c r="S200" s="77">
        <v>7</v>
      </c>
      <c r="T200" s="48">
        <f>[1]calcs!T192</f>
        <v>1.6467622342140185E-2</v>
      </c>
      <c r="U200" s="48">
        <f>[1]calcs!U192</f>
        <v>0</v>
      </c>
      <c r="V200" s="48">
        <f>[1]calcs!V192</f>
        <v>1.2503194741254584E-2</v>
      </c>
      <c r="W200" s="48">
        <f>[1]calcs!W192</f>
        <v>0.19687957377936488</v>
      </c>
      <c r="X200" s="48">
        <f>[1]calcs!X192</f>
        <v>0</v>
      </c>
      <c r="Y200" s="48">
        <f>[1]calcs!Y192</f>
        <v>0</v>
      </c>
      <c r="Z200" s="49">
        <f t="shared" si="54"/>
        <v>0.22585039086275965</v>
      </c>
      <c r="AA200" s="50">
        <f>[1]calcs!H192</f>
        <v>0</v>
      </c>
      <c r="AB200" s="50">
        <f>[1]calcs!I192</f>
        <v>0</v>
      </c>
      <c r="AC200" s="50">
        <f>[1]calcs!J192</f>
        <v>0.77414960913724029</v>
      </c>
      <c r="AD200" s="51">
        <f>[1]calcs!K192</f>
        <v>0.77414960913724029</v>
      </c>
      <c r="AE200" s="52"/>
      <c r="AF200" s="53"/>
      <c r="AG200" s="53"/>
      <c r="AH200" s="53"/>
      <c r="AI200" s="53"/>
    </row>
    <row r="201" spans="1:35" s="80" customFormat="1" x14ac:dyDescent="0.25">
      <c r="A201" s="86"/>
      <c r="B201" s="60">
        <v>616</v>
      </c>
      <c r="C201" s="87">
        <v>8</v>
      </c>
      <c r="D201" s="88" t="s">
        <v>161</v>
      </c>
      <c r="E201" s="267">
        <v>1600</v>
      </c>
      <c r="F201" s="89">
        <v>31</v>
      </c>
      <c r="G201" s="89">
        <v>541</v>
      </c>
      <c r="H201" s="89">
        <v>2317</v>
      </c>
      <c r="I201" s="39">
        <v>2542.4166666666665</v>
      </c>
      <c r="J201" s="70"/>
      <c r="K201" s="90">
        <f t="shared" si="50"/>
        <v>1015.09</v>
      </c>
      <c r="L201" s="91">
        <f t="shared" si="51"/>
        <v>399.26185715690457</v>
      </c>
      <c r="M201" s="65"/>
      <c r="N201" s="44">
        <f>[1]calcs!N137+[1]calcs!O137+[1]calcs!P137+[1]calcs!Q137+[1]calcs!R137+[1]calcs!S137</f>
        <v>278.19000000000005</v>
      </c>
      <c r="O201" s="91">
        <f t="shared" si="52"/>
        <v>109.41951555278773</v>
      </c>
      <c r="P201" s="78"/>
      <c r="Q201" s="46">
        <f>[1]calcs!G137</f>
        <v>736.9</v>
      </c>
      <c r="R201" s="91">
        <f t="shared" si="53"/>
        <v>289.84234160411683</v>
      </c>
      <c r="S201" s="64"/>
      <c r="T201" s="48">
        <f>[1]calcs!T137</f>
        <v>1.2580165305539411E-2</v>
      </c>
      <c r="U201" s="48">
        <f>[1]calcs!U137</f>
        <v>0</v>
      </c>
      <c r="V201" s="48">
        <f>[1]calcs!V137</f>
        <v>1.2215665606005379E-3</v>
      </c>
      <c r="W201" s="48">
        <f>[1]calcs!W137</f>
        <v>0.24482558196810139</v>
      </c>
      <c r="X201" s="48">
        <f>[1]calcs!X137</f>
        <v>1.5427203499197116E-2</v>
      </c>
      <c r="Y201" s="48">
        <f>[1]calcs!Y137</f>
        <v>0</v>
      </c>
      <c r="Z201" s="49">
        <f t="shared" si="54"/>
        <v>0.27405451733343844</v>
      </c>
      <c r="AA201" s="50">
        <f>[1]calcs!H137</f>
        <v>0</v>
      </c>
      <c r="AB201" s="50">
        <f>[1]calcs!I137</f>
        <v>6.9550483208385468E-3</v>
      </c>
      <c r="AC201" s="50">
        <f>[1]calcs!J137</f>
        <v>0.71899043434572318</v>
      </c>
      <c r="AD201" s="51">
        <f>[1]calcs!K137</f>
        <v>0.72594548266656167</v>
      </c>
      <c r="AE201" s="93"/>
      <c r="AF201" s="94"/>
      <c r="AG201" s="94"/>
      <c r="AH201" s="94"/>
      <c r="AI201" s="53"/>
    </row>
    <row r="202" spans="1:35" s="80" customFormat="1" x14ac:dyDescent="0.25">
      <c r="A202" s="34"/>
      <c r="B202" s="60">
        <v>895</v>
      </c>
      <c r="C202" s="56">
        <v>8</v>
      </c>
      <c r="D202" s="57" t="s">
        <v>218</v>
      </c>
      <c r="E202" s="267">
        <v>460</v>
      </c>
      <c r="F202" s="61">
        <v>70</v>
      </c>
      <c r="G202" s="61">
        <v>12</v>
      </c>
      <c r="H202" s="61">
        <v>842</v>
      </c>
      <c r="I202" s="39">
        <v>847</v>
      </c>
      <c r="J202" s="73"/>
      <c r="K202" s="41">
        <f t="shared" si="50"/>
        <v>391.82</v>
      </c>
      <c r="L202" s="42">
        <f t="shared" si="51"/>
        <v>462.59740259740261</v>
      </c>
      <c r="M202" s="63">
        <v>1</v>
      </c>
      <c r="N202" s="44">
        <f>[1]calcs!N194+[1]calcs!O194+[1]calcs!P194+[1]calcs!Q194+[1]calcs!R194+[1]calcs!S194</f>
        <v>40.369999999999997</v>
      </c>
      <c r="O202" s="42">
        <f t="shared" si="52"/>
        <v>47.662337662337663</v>
      </c>
      <c r="P202" s="59"/>
      <c r="Q202" s="46">
        <f>[1]calcs!G194</f>
        <v>351.45</v>
      </c>
      <c r="R202" s="42">
        <f t="shared" si="53"/>
        <v>414.93506493506493</v>
      </c>
      <c r="S202" s="70"/>
      <c r="T202" s="48">
        <f>[1]calcs!T194</f>
        <v>1.1842172426114031E-2</v>
      </c>
      <c r="U202" s="48">
        <f>[1]calcs!U194</f>
        <v>0</v>
      </c>
      <c r="V202" s="48">
        <f>[1]calcs!V194</f>
        <v>0</v>
      </c>
      <c r="W202" s="48">
        <f>[1]calcs!W194</f>
        <v>9.1189832065744464E-2</v>
      </c>
      <c r="X202" s="48">
        <f>[1]calcs!X194</f>
        <v>0</v>
      </c>
      <c r="Y202" s="48">
        <f>[1]calcs!Y194</f>
        <v>0</v>
      </c>
      <c r="Z202" s="49">
        <f t="shared" si="54"/>
        <v>0.10303200449185849</v>
      </c>
      <c r="AA202" s="50">
        <f>[1]calcs!H194</f>
        <v>0</v>
      </c>
      <c r="AB202" s="50">
        <f>[1]calcs!I194</f>
        <v>0</v>
      </c>
      <c r="AC202" s="50">
        <f>[1]calcs!J194</f>
        <v>0.89696799550814144</v>
      </c>
      <c r="AD202" s="51">
        <f>[1]calcs!K194</f>
        <v>0.89696799550814144</v>
      </c>
      <c r="AE202" s="52"/>
      <c r="AF202" s="53"/>
      <c r="AG202" s="53"/>
      <c r="AH202" s="53"/>
      <c r="AI202" s="53"/>
    </row>
    <row r="203" spans="1:35" s="80" customFormat="1" x14ac:dyDescent="0.25">
      <c r="A203" s="34"/>
      <c r="B203" s="60">
        <v>897</v>
      </c>
      <c r="C203" s="56">
        <v>8</v>
      </c>
      <c r="D203" s="57" t="s">
        <v>219</v>
      </c>
      <c r="E203" s="267">
        <v>2135</v>
      </c>
      <c r="F203" s="61">
        <v>0</v>
      </c>
      <c r="G203" s="61">
        <v>0</v>
      </c>
      <c r="H203" s="61">
        <v>4670</v>
      </c>
      <c r="I203" s="39">
        <v>4670</v>
      </c>
      <c r="J203" s="62"/>
      <c r="K203" s="41">
        <f t="shared" si="50"/>
        <v>1244.7600000000002</v>
      </c>
      <c r="L203" s="42">
        <f t="shared" si="51"/>
        <v>266.54389721627416</v>
      </c>
      <c r="M203" s="63"/>
      <c r="N203" s="44">
        <f>[1]calcs!N195+[1]calcs!O195+[1]calcs!P195+[1]calcs!Q195+[1]calcs!R195+[1]calcs!S195</f>
        <v>516.92000000000007</v>
      </c>
      <c r="O203" s="42">
        <f t="shared" si="52"/>
        <v>110.68950749464669</v>
      </c>
      <c r="P203" s="66"/>
      <c r="Q203" s="46">
        <f>[1]calcs!G195</f>
        <v>727.84</v>
      </c>
      <c r="R203" s="42">
        <f t="shared" si="53"/>
        <v>155.8543897216274</v>
      </c>
      <c r="S203" s="64"/>
      <c r="T203" s="48">
        <f>[1]calcs!T195</f>
        <v>2.0670651370545325E-2</v>
      </c>
      <c r="U203" s="48">
        <f>[1]calcs!U195</f>
        <v>0</v>
      </c>
      <c r="V203" s="48">
        <f>[1]calcs!V195</f>
        <v>7.2865451974677854E-3</v>
      </c>
      <c r="W203" s="48">
        <f>[1]calcs!W195</f>
        <v>0.31445419197274976</v>
      </c>
      <c r="X203" s="48">
        <f>[1]calcs!X195</f>
        <v>5.708731000353482E-2</v>
      </c>
      <c r="Y203" s="48">
        <f>[1]calcs!Y195</f>
        <v>1.5778141971143033E-2</v>
      </c>
      <c r="Z203" s="49">
        <f t="shared" si="54"/>
        <v>0.41527684051544073</v>
      </c>
      <c r="AA203" s="50">
        <f>[1]calcs!H195</f>
        <v>0</v>
      </c>
      <c r="AB203" s="50">
        <f>[1]calcs!I195</f>
        <v>0</v>
      </c>
      <c r="AC203" s="50">
        <f>[1]calcs!J195</f>
        <v>0.58472315948455933</v>
      </c>
      <c r="AD203" s="51">
        <f>[1]calcs!K195</f>
        <v>0.58472315948455933</v>
      </c>
      <c r="AE203" s="52"/>
      <c r="AF203" s="53"/>
      <c r="AG203" s="53"/>
      <c r="AH203" s="53"/>
      <c r="AI203" s="53"/>
    </row>
    <row r="204" spans="1:35" s="80" customFormat="1" x14ac:dyDescent="0.25">
      <c r="A204" s="34"/>
      <c r="B204" s="60">
        <v>978</v>
      </c>
      <c r="C204" s="56">
        <v>8</v>
      </c>
      <c r="D204" s="57" t="s">
        <v>241</v>
      </c>
      <c r="E204" s="267">
        <v>389</v>
      </c>
      <c r="F204" s="61">
        <v>26</v>
      </c>
      <c r="G204" s="61">
        <v>44</v>
      </c>
      <c r="H204" s="61">
        <v>2757</v>
      </c>
      <c r="I204" s="39">
        <v>2775.3333333333335</v>
      </c>
      <c r="J204" s="73"/>
      <c r="K204" s="41">
        <f>N204+Q204</f>
        <v>929.42</v>
      </c>
      <c r="L204" s="42">
        <f>K204*1000/I204</f>
        <v>334.88589959164062</v>
      </c>
      <c r="M204" s="63"/>
      <c r="N204" s="44">
        <f>[1]calcs!N217+[1]calcs!O217+[1]calcs!P217+[1]calcs!Q217+[1]calcs!R217+[1]calcs!S217</f>
        <v>88.55</v>
      </c>
      <c r="O204" s="42">
        <f>N204*1000/I204</f>
        <v>31.906077348066297</v>
      </c>
      <c r="P204" s="59"/>
      <c r="Q204" s="46">
        <f>[1]calcs!G217</f>
        <v>840.87</v>
      </c>
      <c r="R204" s="42">
        <f>Q204*1000/I204</f>
        <v>302.97982224357435</v>
      </c>
      <c r="S204" s="65"/>
      <c r="T204" s="48">
        <f>[1]calcs!T217</f>
        <v>1.6343526070022166E-2</v>
      </c>
      <c r="U204" s="48">
        <f>[1]calcs!U217</f>
        <v>0</v>
      </c>
      <c r="V204" s="48">
        <f>[1]calcs!V217</f>
        <v>0</v>
      </c>
      <c r="W204" s="48">
        <f>[1]calcs!W217</f>
        <v>7.8930946181489534E-2</v>
      </c>
      <c r="X204" s="48">
        <f>[1]calcs!X217</f>
        <v>0</v>
      </c>
      <c r="Y204" s="48">
        <f>[1]calcs!Y217</f>
        <v>0</v>
      </c>
      <c r="Z204" s="49">
        <f>N204/K204</f>
        <v>9.5274472251511699E-2</v>
      </c>
      <c r="AA204" s="50">
        <f>[1]calcs!H217</f>
        <v>0</v>
      </c>
      <c r="AB204" s="50">
        <f>[1]calcs!I217</f>
        <v>0</v>
      </c>
      <c r="AC204" s="50">
        <f>[1]calcs!J217</f>
        <v>0.90472552774848836</v>
      </c>
      <c r="AD204" s="51">
        <f>[1]calcs!K217</f>
        <v>0.90472552774848836</v>
      </c>
      <c r="AE204" s="52"/>
      <c r="AF204" s="53"/>
      <c r="AG204" s="53"/>
      <c r="AH204" s="53"/>
      <c r="AI204" s="53"/>
    </row>
    <row r="205" spans="1:35" s="80" customFormat="1" x14ac:dyDescent="0.25">
      <c r="A205" s="34"/>
      <c r="B205" s="60">
        <v>404</v>
      </c>
      <c r="C205" s="56">
        <v>8</v>
      </c>
      <c r="D205" s="57" t="s">
        <v>113</v>
      </c>
      <c r="E205" s="267">
        <v>4699</v>
      </c>
      <c r="F205" s="61">
        <v>0</v>
      </c>
      <c r="G205" s="61">
        <v>3142</v>
      </c>
      <c r="H205" s="61">
        <v>4276</v>
      </c>
      <c r="I205" s="39">
        <v>5585.1666666666661</v>
      </c>
      <c r="J205" s="62"/>
      <c r="K205" s="41">
        <f t="shared" si="50"/>
        <v>3617.3199999999997</v>
      </c>
      <c r="L205" s="42">
        <f t="shared" si="51"/>
        <v>647.66554265763477</v>
      </c>
      <c r="M205" s="63">
        <v>1</v>
      </c>
      <c r="N205" s="44">
        <f>[1]calcs!N90+[1]calcs!O90+[1]calcs!P90+[1]calcs!Q90+[1]calcs!R90+[1]calcs!S90</f>
        <v>926.7399999999999</v>
      </c>
      <c r="O205" s="42">
        <f t="shared" si="52"/>
        <v>165.92879949867208</v>
      </c>
      <c r="P205" s="59"/>
      <c r="Q205" s="46">
        <f>[1]calcs!G90</f>
        <v>2690.58</v>
      </c>
      <c r="R205" s="42">
        <f t="shared" si="53"/>
        <v>481.73674315896278</v>
      </c>
      <c r="S205" s="64"/>
      <c r="T205" s="48">
        <f>[1]calcs!T90</f>
        <v>6.513109152632336E-3</v>
      </c>
      <c r="U205" s="48">
        <f>[1]calcs!U90</f>
        <v>1.6863313171076931E-3</v>
      </c>
      <c r="V205" s="48">
        <f>[1]calcs!V90</f>
        <v>1.1721384892682981E-2</v>
      </c>
      <c r="W205" s="48">
        <f>[1]calcs!W90</f>
        <v>0.2341595435294638</v>
      </c>
      <c r="X205" s="48">
        <f>[1]calcs!X90</f>
        <v>2.114825340307189E-3</v>
      </c>
      <c r="Y205" s="48">
        <f>[1]calcs!Y90</f>
        <v>0</v>
      </c>
      <c r="Z205" s="49">
        <f t="shared" si="54"/>
        <v>0.256195194232194</v>
      </c>
      <c r="AA205" s="50">
        <f>[1]calcs!H90</f>
        <v>0</v>
      </c>
      <c r="AB205" s="50">
        <f>[1]calcs!I90</f>
        <v>0</v>
      </c>
      <c r="AC205" s="50">
        <f>[1]calcs!J90</f>
        <v>0.74380480576780605</v>
      </c>
      <c r="AD205" s="51">
        <f>[1]calcs!K90</f>
        <v>0.74380480576780605</v>
      </c>
      <c r="AE205" s="52"/>
      <c r="AF205" s="53"/>
      <c r="AG205" s="53"/>
      <c r="AH205" s="53"/>
      <c r="AI205" s="53"/>
    </row>
    <row r="206" spans="1:35" s="80" customFormat="1" x14ac:dyDescent="0.25">
      <c r="A206" s="34"/>
      <c r="B206" s="60">
        <v>974</v>
      </c>
      <c r="C206" s="56">
        <v>8</v>
      </c>
      <c r="D206" s="57" t="s">
        <v>239</v>
      </c>
      <c r="E206" s="267">
        <v>160</v>
      </c>
      <c r="F206" s="61">
        <v>0</v>
      </c>
      <c r="G206" s="61">
        <v>1</v>
      </c>
      <c r="H206" s="61">
        <v>440</v>
      </c>
      <c r="I206" s="39">
        <v>440.41666666666669</v>
      </c>
      <c r="J206" s="62"/>
      <c r="K206" s="41">
        <f t="shared" si="50"/>
        <v>176.9</v>
      </c>
      <c r="L206" s="42">
        <f t="shared" si="51"/>
        <v>401.66508987701042</v>
      </c>
      <c r="M206" s="63"/>
      <c r="N206" s="44">
        <f>[1]calcs!N215+[1]calcs!O215+[1]calcs!P215+[1]calcs!Q215+[1]calcs!R215+[1]calcs!S215</f>
        <v>21.159999999999997</v>
      </c>
      <c r="O206" s="42">
        <f t="shared" si="52"/>
        <v>48.045411542100275</v>
      </c>
      <c r="P206" s="66"/>
      <c r="Q206" s="46">
        <f>[1]calcs!G215</f>
        <v>155.74</v>
      </c>
      <c r="R206" s="42">
        <f t="shared" si="53"/>
        <v>353.61967833491013</v>
      </c>
      <c r="S206" s="65"/>
      <c r="T206" s="48">
        <f>[1]calcs!T215</f>
        <v>1.3680045223289994E-2</v>
      </c>
      <c r="U206" s="48">
        <f>[1]calcs!U215</f>
        <v>0</v>
      </c>
      <c r="V206" s="48">
        <f>[1]calcs!V215</f>
        <v>0</v>
      </c>
      <c r="W206" s="48">
        <f>[1]calcs!W215</f>
        <v>0.10593555681175805</v>
      </c>
      <c r="X206" s="48">
        <f>[1]calcs!X215</f>
        <v>0</v>
      </c>
      <c r="Y206" s="48">
        <f>[1]calcs!Y215</f>
        <v>0</v>
      </c>
      <c r="Z206" s="49">
        <f t="shared" si="54"/>
        <v>0.11961560203504802</v>
      </c>
      <c r="AA206" s="50">
        <f>[1]calcs!H215</f>
        <v>0</v>
      </c>
      <c r="AB206" s="50">
        <f>[1]calcs!I215</f>
        <v>0</v>
      </c>
      <c r="AC206" s="50">
        <f>[1]calcs!J215</f>
        <v>0.88038439796495194</v>
      </c>
      <c r="AD206" s="51">
        <f>[1]calcs!K215</f>
        <v>0.88038439796495194</v>
      </c>
      <c r="AE206" s="52"/>
      <c r="AF206" s="53"/>
      <c r="AG206" s="53"/>
      <c r="AH206" s="53"/>
      <c r="AI206" s="53"/>
    </row>
    <row r="207" spans="1:35" s="80" customFormat="1" x14ac:dyDescent="0.25">
      <c r="A207" s="34"/>
      <c r="B207" s="60">
        <v>905</v>
      </c>
      <c r="C207" s="56">
        <v>8</v>
      </c>
      <c r="D207" s="118" t="s">
        <v>221</v>
      </c>
      <c r="E207" s="267">
        <v>2490</v>
      </c>
      <c r="F207" s="61">
        <v>0</v>
      </c>
      <c r="G207" s="61">
        <v>0</v>
      </c>
      <c r="H207" s="61">
        <v>2737</v>
      </c>
      <c r="I207" s="39">
        <v>2737</v>
      </c>
      <c r="J207" s="62"/>
      <c r="K207" s="41">
        <f t="shared" si="50"/>
        <v>1020.056711035875</v>
      </c>
      <c r="L207" s="42">
        <f t="shared" si="51"/>
        <v>372.69152759805445</v>
      </c>
      <c r="M207" s="63"/>
      <c r="N207" s="44">
        <f>[1]calcs!N197+[1]calcs!O197+[1]calcs!P197+[1]calcs!Q197+[1]calcs!R197+[1]calcs!S197</f>
        <v>298.45999999999998</v>
      </c>
      <c r="O207" s="42">
        <f t="shared" si="52"/>
        <v>109.04640116916332</v>
      </c>
      <c r="P207" s="59"/>
      <c r="Q207" s="46">
        <f>[1]calcs!G197</f>
        <v>721.59671103587493</v>
      </c>
      <c r="R207" s="42">
        <f t="shared" si="53"/>
        <v>263.6451264288911</v>
      </c>
      <c r="S207" s="64">
        <v>7</v>
      </c>
      <c r="T207" s="48">
        <f>[1]calcs!T197</f>
        <v>1.4783491777321038E-2</v>
      </c>
      <c r="U207" s="48">
        <f>[1]calcs!U197</f>
        <v>0</v>
      </c>
      <c r="V207" s="48">
        <f>[1]calcs!V197</f>
        <v>0</v>
      </c>
      <c r="W207" s="48">
        <f>[1]calcs!W197</f>
        <v>0.27780808354490955</v>
      </c>
      <c r="X207" s="48">
        <f>[1]calcs!X197</f>
        <v>0</v>
      </c>
      <c r="Y207" s="48">
        <f>[1]calcs!Y197</f>
        <v>0</v>
      </c>
      <c r="Z207" s="49">
        <f t="shared" si="54"/>
        <v>0.29259157532223057</v>
      </c>
      <c r="AA207" s="50">
        <f>[1]calcs!H197</f>
        <v>0</v>
      </c>
      <c r="AB207" s="50">
        <f>[1]calcs!I197</f>
        <v>0</v>
      </c>
      <c r="AC207" s="50">
        <f>[1]calcs!J197</f>
        <v>0.70740842467776943</v>
      </c>
      <c r="AD207" s="51">
        <f>[1]calcs!K197</f>
        <v>0.70740842467776943</v>
      </c>
      <c r="AE207" s="52"/>
      <c r="AF207" s="53"/>
      <c r="AG207" s="53"/>
      <c r="AH207" s="53"/>
      <c r="AI207" s="53"/>
    </row>
    <row r="208" spans="1:35" s="80" customFormat="1" x14ac:dyDescent="0.25">
      <c r="A208" s="34"/>
      <c r="B208" s="60">
        <v>907</v>
      </c>
      <c r="C208" s="56">
        <v>8</v>
      </c>
      <c r="D208" s="57" t="s">
        <v>223</v>
      </c>
      <c r="E208" s="267">
        <v>1171</v>
      </c>
      <c r="F208" s="61">
        <v>0</v>
      </c>
      <c r="G208" s="61">
        <v>861</v>
      </c>
      <c r="H208" s="61">
        <v>581</v>
      </c>
      <c r="I208" s="39">
        <v>939.75</v>
      </c>
      <c r="J208" s="62"/>
      <c r="K208" s="41">
        <f t="shared" si="50"/>
        <v>481.24711486734628</v>
      </c>
      <c r="L208" s="42">
        <f t="shared" si="51"/>
        <v>512.10121294742885</v>
      </c>
      <c r="M208" s="58">
        <v>1</v>
      </c>
      <c r="N208" s="44">
        <f>[1]calcs!N199+[1]calcs!O199+[1]calcs!P199+[1]calcs!Q199+[1]calcs!R199+[1]calcs!S199</f>
        <v>21.12</v>
      </c>
      <c r="O208" s="42">
        <f t="shared" si="52"/>
        <v>22.474062250598564</v>
      </c>
      <c r="P208" s="59"/>
      <c r="Q208" s="46">
        <f>[1]calcs!G199</f>
        <v>460.12711486734628</v>
      </c>
      <c r="R208" s="42">
        <f t="shared" si="53"/>
        <v>489.62715069683031</v>
      </c>
      <c r="S208" s="65">
        <v>7</v>
      </c>
      <c r="T208" s="48">
        <f>[1]calcs!T199</f>
        <v>6.6493905129843042E-3</v>
      </c>
      <c r="U208" s="48">
        <f>[1]calcs!U199</f>
        <v>0</v>
      </c>
      <c r="V208" s="48">
        <f>[1]calcs!V199</f>
        <v>0</v>
      </c>
      <c r="W208" s="48">
        <f>[1]calcs!W199</f>
        <v>3.7236586872712106E-2</v>
      </c>
      <c r="X208" s="48">
        <f>[1]calcs!X199</f>
        <v>0</v>
      </c>
      <c r="Y208" s="48">
        <f>[1]calcs!Y199</f>
        <v>0</v>
      </c>
      <c r="Z208" s="49">
        <f t="shared" si="54"/>
        <v>4.3885977385696412E-2</v>
      </c>
      <c r="AA208" s="50">
        <f>[1]calcs!H199</f>
        <v>0</v>
      </c>
      <c r="AB208" s="50">
        <f>[1]calcs!I199</f>
        <v>0</v>
      </c>
      <c r="AC208" s="50">
        <f>[1]calcs!J199</f>
        <v>0.95611402261430356</v>
      </c>
      <c r="AD208" s="51">
        <f>[1]calcs!K199</f>
        <v>0.95611402261430356</v>
      </c>
      <c r="AE208" s="52"/>
      <c r="AF208" s="53"/>
      <c r="AG208" s="53"/>
      <c r="AH208" s="53"/>
      <c r="AI208" s="53"/>
    </row>
    <row r="209" spans="1:35" s="54" customFormat="1" x14ac:dyDescent="0.25">
      <c r="A209" s="34"/>
      <c r="B209" s="55">
        <v>918</v>
      </c>
      <c r="C209" s="56">
        <v>8</v>
      </c>
      <c r="D209" s="57" t="s">
        <v>226</v>
      </c>
      <c r="E209" s="267">
        <v>939</v>
      </c>
      <c r="F209" s="61">
        <v>20</v>
      </c>
      <c r="G209" s="61">
        <v>377</v>
      </c>
      <c r="H209" s="61">
        <v>1174</v>
      </c>
      <c r="I209" s="39">
        <v>1331.0833333333333</v>
      </c>
      <c r="J209" s="62"/>
      <c r="K209" s="41">
        <f t="shared" si="50"/>
        <v>420.19370647229414</v>
      </c>
      <c r="L209" s="42">
        <f t="shared" si="51"/>
        <v>315.67798645636572</v>
      </c>
      <c r="M209" s="63"/>
      <c r="N209" s="44">
        <f>[1]calcs!N202+[1]calcs!O202+[1]calcs!P202+[1]calcs!Q202+[1]calcs!R202+[1]calcs!S202</f>
        <v>86.35</v>
      </c>
      <c r="O209" s="42">
        <f t="shared" si="52"/>
        <v>64.871971451824962</v>
      </c>
      <c r="P209" s="59"/>
      <c r="Q209" s="46">
        <f>[1]calcs!G202</f>
        <v>333.84370647229417</v>
      </c>
      <c r="R209" s="42">
        <f t="shared" si="53"/>
        <v>250.8060150045408</v>
      </c>
      <c r="S209" s="64">
        <v>7</v>
      </c>
      <c r="T209" s="48">
        <f>[1]calcs!T202</f>
        <v>1.5397660413142349E-2</v>
      </c>
      <c r="U209" s="48">
        <f>[1]calcs!U202</f>
        <v>0</v>
      </c>
      <c r="V209" s="48">
        <f>[1]calcs!V202</f>
        <v>0</v>
      </c>
      <c r="W209" s="48">
        <f>[1]calcs!W202</f>
        <v>0.19010279966024898</v>
      </c>
      <c r="X209" s="48">
        <f>[1]calcs!X202</f>
        <v>0</v>
      </c>
      <c r="Y209" s="48">
        <f>[1]calcs!Y202</f>
        <v>0</v>
      </c>
      <c r="Z209" s="49">
        <f t="shared" si="54"/>
        <v>0.20550046007339132</v>
      </c>
      <c r="AA209" s="50">
        <f>[1]calcs!H202</f>
        <v>0</v>
      </c>
      <c r="AB209" s="50">
        <f>[1]calcs!I202</f>
        <v>0</v>
      </c>
      <c r="AC209" s="50">
        <f>[1]calcs!J202</f>
        <v>0.79449953992660871</v>
      </c>
      <c r="AD209" s="51">
        <f>[1]calcs!K202</f>
        <v>0.79449953992660871</v>
      </c>
      <c r="AE209" s="52"/>
      <c r="AF209" s="53"/>
      <c r="AG209" s="53"/>
      <c r="AH209" s="53"/>
      <c r="AI209" s="53"/>
    </row>
    <row r="210" spans="1:35" s="34" customFormat="1" x14ac:dyDescent="0.25">
      <c r="B210" s="60">
        <v>922</v>
      </c>
      <c r="C210" s="56">
        <v>8</v>
      </c>
      <c r="D210" s="57" t="s">
        <v>227</v>
      </c>
      <c r="E210" s="267">
        <v>999</v>
      </c>
      <c r="F210" s="61">
        <v>6</v>
      </c>
      <c r="G210" s="61">
        <v>329</v>
      </c>
      <c r="H210" s="61">
        <v>1625</v>
      </c>
      <c r="I210" s="39">
        <v>1762.0833333333333</v>
      </c>
      <c r="J210" s="117"/>
      <c r="K210" s="41">
        <f t="shared" si="50"/>
        <v>718.3</v>
      </c>
      <c r="L210" s="42">
        <f t="shared" si="51"/>
        <v>407.64246866871605</v>
      </c>
      <c r="M210" s="63"/>
      <c r="N210" s="44">
        <f>[1]calcs!N203+[1]calcs!O203+[1]calcs!P203+[1]calcs!Q203+[1]calcs!R203+[1]calcs!S203</f>
        <v>214.51</v>
      </c>
      <c r="O210" s="42">
        <f t="shared" si="52"/>
        <v>121.73658075195083</v>
      </c>
      <c r="P210" s="59"/>
      <c r="Q210" s="46">
        <f>[1]calcs!G203</f>
        <v>503.79</v>
      </c>
      <c r="R210" s="42">
        <f t="shared" si="53"/>
        <v>285.90588791676521</v>
      </c>
      <c r="S210" s="65"/>
      <c r="T210" s="48">
        <f>[1]calcs!T203</f>
        <v>1.2459974940832522E-2</v>
      </c>
      <c r="U210" s="48">
        <f>[1]calcs!U203</f>
        <v>0</v>
      </c>
      <c r="V210" s="48">
        <f>[1]calcs!V203</f>
        <v>0</v>
      </c>
      <c r="W210" s="48">
        <f>[1]calcs!W203</f>
        <v>0.28617569260754561</v>
      </c>
      <c r="X210" s="48">
        <f>[1]calcs!X203</f>
        <v>0</v>
      </c>
      <c r="Y210" s="48">
        <f>[1]calcs!Y203</f>
        <v>0</v>
      </c>
      <c r="Z210" s="49">
        <f t="shared" si="54"/>
        <v>0.29863566754837811</v>
      </c>
      <c r="AA210" s="50">
        <f>[1]calcs!H203</f>
        <v>0</v>
      </c>
      <c r="AB210" s="50">
        <f>[1]calcs!I203</f>
        <v>1.8794375609076991E-3</v>
      </c>
      <c r="AC210" s="50">
        <f>[1]calcs!J203</f>
        <v>0.69948489489071419</v>
      </c>
      <c r="AD210" s="51">
        <f>[1]calcs!K203</f>
        <v>0.701364332451622</v>
      </c>
      <c r="AE210" s="52"/>
      <c r="AF210" s="53"/>
      <c r="AG210" s="53"/>
      <c r="AH210" s="53"/>
      <c r="AI210" s="53"/>
    </row>
    <row r="211" spans="1:35" s="54" customFormat="1" x14ac:dyDescent="0.25">
      <c r="A211" s="34"/>
      <c r="B211" s="55">
        <v>924</v>
      </c>
      <c r="C211" s="56">
        <v>8</v>
      </c>
      <c r="D211" s="57" t="s">
        <v>229</v>
      </c>
      <c r="E211" s="267">
        <v>2557</v>
      </c>
      <c r="F211" s="61">
        <v>0</v>
      </c>
      <c r="G211" s="61">
        <v>930</v>
      </c>
      <c r="H211" s="61">
        <v>3796</v>
      </c>
      <c r="I211" s="39">
        <v>4183.5</v>
      </c>
      <c r="J211" s="62"/>
      <c r="K211" s="41">
        <f t="shared" si="50"/>
        <v>1148.0420298204542</v>
      </c>
      <c r="L211" s="42">
        <f t="shared" si="51"/>
        <v>274.42142460151888</v>
      </c>
      <c r="M211" s="63"/>
      <c r="N211" s="44">
        <f>[1]calcs!N205+[1]calcs!O205+[1]calcs!P205+[1]calcs!Q205+[1]calcs!R205+[1]calcs!S205</f>
        <v>111.39</v>
      </c>
      <c r="O211" s="42">
        <f t="shared" si="52"/>
        <v>26.626030835424885</v>
      </c>
      <c r="P211" s="59"/>
      <c r="Q211" s="46">
        <f>[1]calcs!G205</f>
        <v>1036.6520298204541</v>
      </c>
      <c r="R211" s="42">
        <f t="shared" si="53"/>
        <v>247.79539376609395</v>
      </c>
      <c r="S211" s="65">
        <v>4</v>
      </c>
      <c r="T211" s="48">
        <f>[1]calcs!T205</f>
        <v>1.8222329371749346E-2</v>
      </c>
      <c r="U211" s="48">
        <f>[1]calcs!U205</f>
        <v>0</v>
      </c>
      <c r="V211" s="48">
        <f>[1]calcs!V205</f>
        <v>0</v>
      </c>
      <c r="W211" s="48">
        <f>[1]calcs!W205</f>
        <v>7.880373509857376E-2</v>
      </c>
      <c r="X211" s="48">
        <f>[1]calcs!X205</f>
        <v>0</v>
      </c>
      <c r="Y211" s="48">
        <f>[1]calcs!Y205</f>
        <v>0</v>
      </c>
      <c r="Z211" s="49">
        <f t="shared" si="54"/>
        <v>9.7026064470323109E-2</v>
      </c>
      <c r="AA211" s="50">
        <f>[1]calcs!H205</f>
        <v>0</v>
      </c>
      <c r="AB211" s="50">
        <f>[1]calcs!I205</f>
        <v>0</v>
      </c>
      <c r="AC211" s="50">
        <f>[1]calcs!J205</f>
        <v>0.90297393552967675</v>
      </c>
      <c r="AD211" s="51">
        <f>[1]calcs!K205</f>
        <v>0.90297393552967675</v>
      </c>
      <c r="AE211" s="52"/>
      <c r="AF211" s="53"/>
      <c r="AG211" s="53"/>
      <c r="AH211" s="53"/>
      <c r="AI211" s="53"/>
    </row>
    <row r="212" spans="1:35" s="54" customFormat="1" x14ac:dyDescent="0.25">
      <c r="A212" s="34"/>
      <c r="B212" s="60">
        <v>245</v>
      </c>
      <c r="C212" s="56">
        <v>8</v>
      </c>
      <c r="D212" s="57" t="s">
        <v>81</v>
      </c>
      <c r="E212" s="267">
        <v>3302</v>
      </c>
      <c r="F212" s="61">
        <v>0</v>
      </c>
      <c r="G212" s="61">
        <v>3004</v>
      </c>
      <c r="H212" s="61">
        <v>597</v>
      </c>
      <c r="I212" s="39">
        <v>1848.6666666666667</v>
      </c>
      <c r="J212" s="62"/>
      <c r="K212" s="41">
        <f t="shared" si="50"/>
        <v>1244.54</v>
      </c>
      <c r="L212" s="42">
        <f t="shared" si="51"/>
        <v>673.20952037504503</v>
      </c>
      <c r="M212" s="63">
        <v>1</v>
      </c>
      <c r="N212" s="44">
        <f>[1]calcs!N58+[1]calcs!O58+[1]calcs!P58+[1]calcs!Q58+[1]calcs!R58+[1]calcs!S58</f>
        <v>241.29</v>
      </c>
      <c r="O212" s="42">
        <f t="shared" si="52"/>
        <v>130.52109628561124</v>
      </c>
      <c r="P212" s="69"/>
      <c r="Q212" s="46">
        <f>[1]calcs!G58</f>
        <v>1003.25</v>
      </c>
      <c r="R212" s="42">
        <f t="shared" si="53"/>
        <v>542.68842408943385</v>
      </c>
      <c r="S212" s="70"/>
      <c r="T212" s="48">
        <f>[1]calcs!T58</f>
        <v>2.643547013354332E-3</v>
      </c>
      <c r="U212" s="48">
        <f>[1]calcs!U58</f>
        <v>2.0087743262570911E-2</v>
      </c>
      <c r="V212" s="48">
        <f>[1]calcs!V58</f>
        <v>0</v>
      </c>
      <c r="W212" s="48">
        <f>[1]calcs!W58</f>
        <v>0.16597296993266589</v>
      </c>
      <c r="X212" s="48">
        <f>[1]calcs!X58</f>
        <v>0</v>
      </c>
      <c r="Y212" s="48">
        <f>[1]calcs!Y58</f>
        <v>5.1746026644382669E-3</v>
      </c>
      <c r="Z212" s="49">
        <f t="shared" si="54"/>
        <v>0.19387886287302938</v>
      </c>
      <c r="AA212" s="50">
        <f>[1]calcs!H58</f>
        <v>0</v>
      </c>
      <c r="AB212" s="50">
        <f>[1]calcs!I58</f>
        <v>1.5105982933453323E-3</v>
      </c>
      <c r="AC212" s="50">
        <f>[1]calcs!J58</f>
        <v>0.80461053883362532</v>
      </c>
      <c r="AD212" s="51">
        <f>[1]calcs!K58</f>
        <v>0.80612113712697064</v>
      </c>
      <c r="AE212" s="52"/>
      <c r="AF212" s="53"/>
      <c r="AG212" s="53"/>
      <c r="AH212" s="53"/>
      <c r="AI212" s="53"/>
    </row>
    <row r="213" spans="1:35" s="54" customFormat="1" x14ac:dyDescent="0.25">
      <c r="A213" s="34"/>
      <c r="B213" s="55">
        <v>232</v>
      </c>
      <c r="C213" s="56">
        <v>8</v>
      </c>
      <c r="D213" s="57" t="s">
        <v>77</v>
      </c>
      <c r="E213" s="267">
        <v>1678</v>
      </c>
      <c r="F213" s="61">
        <v>0</v>
      </c>
      <c r="G213" s="61">
        <v>1280</v>
      </c>
      <c r="H213" s="61">
        <v>1030</v>
      </c>
      <c r="I213" s="39">
        <v>1563.3333333333335</v>
      </c>
      <c r="J213" s="62"/>
      <c r="K213" s="41">
        <f t="shared" si="50"/>
        <v>673.91259709636506</v>
      </c>
      <c r="L213" s="42">
        <f t="shared" si="51"/>
        <v>431.07415592518015</v>
      </c>
      <c r="M213" s="58"/>
      <c r="N213" s="44">
        <f>[1]calcs!N54+[1]calcs!O54+[1]calcs!P54+[1]calcs!Q54+[1]calcs!R54+[1]calcs!S54</f>
        <v>242.96000000000004</v>
      </c>
      <c r="O213" s="42">
        <f t="shared" si="52"/>
        <v>155.41151385927506</v>
      </c>
      <c r="P213" s="59">
        <v>3</v>
      </c>
      <c r="Q213" s="46">
        <f>[1]calcs!G54</f>
        <v>430.95259709636508</v>
      </c>
      <c r="R213" s="42">
        <f t="shared" si="53"/>
        <v>275.66264206590512</v>
      </c>
      <c r="S213" s="65">
        <v>4</v>
      </c>
      <c r="T213" s="48">
        <f>[1]calcs!T54</f>
        <v>8.4283926795150812E-3</v>
      </c>
      <c r="U213" s="48">
        <f>[1]calcs!U54</f>
        <v>0</v>
      </c>
      <c r="V213" s="48">
        <f>[1]calcs!V54</f>
        <v>0</v>
      </c>
      <c r="W213" s="48">
        <f>[1]calcs!W54</f>
        <v>0.35209313644284135</v>
      </c>
      <c r="X213" s="48">
        <f>[1]calcs!X54</f>
        <v>0</v>
      </c>
      <c r="Y213" s="48">
        <f>[1]calcs!Y54</f>
        <v>0</v>
      </c>
      <c r="Z213" s="49">
        <f t="shared" si="54"/>
        <v>0.36052152912235641</v>
      </c>
      <c r="AA213" s="50">
        <f>[1]calcs!H54</f>
        <v>0</v>
      </c>
      <c r="AB213" s="50">
        <f>[1]calcs!I54</f>
        <v>0</v>
      </c>
      <c r="AC213" s="50">
        <f>[1]calcs!J54</f>
        <v>0.63947847087764365</v>
      </c>
      <c r="AD213" s="51">
        <f>[1]calcs!K54</f>
        <v>0.63947847087764365</v>
      </c>
      <c r="AE213" s="52"/>
      <c r="AF213" s="53"/>
      <c r="AG213" s="53"/>
      <c r="AH213" s="53"/>
      <c r="AI213" s="53"/>
    </row>
    <row r="214" spans="1:35" s="54" customFormat="1" ht="18" thickBot="1" x14ac:dyDescent="0.3">
      <c r="A214" s="34"/>
      <c r="B214" s="55">
        <v>985</v>
      </c>
      <c r="C214" s="56">
        <v>8</v>
      </c>
      <c r="D214" s="83" t="s">
        <v>247</v>
      </c>
      <c r="E214" s="267">
        <v>709</v>
      </c>
      <c r="F214" s="61">
        <v>446</v>
      </c>
      <c r="G214" s="61">
        <v>0</v>
      </c>
      <c r="H214" s="61">
        <v>3172</v>
      </c>
      <c r="I214" s="39">
        <v>3172</v>
      </c>
      <c r="J214" s="62"/>
      <c r="K214" s="41">
        <f t="shared" si="50"/>
        <v>863.76650617676103</v>
      </c>
      <c r="L214" s="42">
        <f t="shared" si="51"/>
        <v>272.30974343529664</v>
      </c>
      <c r="M214" s="63"/>
      <c r="N214" s="44">
        <f>[1]calcs!N223+[1]calcs!O223+[1]calcs!P223+[1]calcs!Q223+[1]calcs!R223+[1]calcs!S223</f>
        <v>89.8</v>
      </c>
      <c r="O214" s="42">
        <f t="shared" si="52"/>
        <v>28.310214375788146</v>
      </c>
      <c r="P214" s="59"/>
      <c r="Q214" s="46">
        <f>[1]calcs!G223</f>
        <v>773.96650617676107</v>
      </c>
      <c r="R214" s="42">
        <f t="shared" si="53"/>
        <v>243.99952905950855</v>
      </c>
      <c r="S214" s="68">
        <v>7</v>
      </c>
      <c r="T214" s="48">
        <f>[1]calcs!T223</f>
        <v>2.0236950466360055E-2</v>
      </c>
      <c r="U214" s="48">
        <f>[1]calcs!U223</f>
        <v>0</v>
      </c>
      <c r="V214" s="48">
        <f>[1]calcs!V223</f>
        <v>0</v>
      </c>
      <c r="W214" s="48">
        <f>[1]calcs!W223</f>
        <v>8.372633053359034E-2</v>
      </c>
      <c r="X214" s="48">
        <f>[1]calcs!X223</f>
        <v>0</v>
      </c>
      <c r="Y214" s="48">
        <f>[1]calcs!Y223</f>
        <v>0</v>
      </c>
      <c r="Z214" s="49">
        <f t="shared" si="54"/>
        <v>0.10396328099995039</v>
      </c>
      <c r="AA214" s="50">
        <f>[1]calcs!H223</f>
        <v>0</v>
      </c>
      <c r="AB214" s="50">
        <f>[1]calcs!I223</f>
        <v>0</v>
      </c>
      <c r="AC214" s="50">
        <f>[1]calcs!J223</f>
        <v>0.89603671900004966</v>
      </c>
      <c r="AD214" s="51">
        <f>[1]calcs!K223</f>
        <v>0.89603671900004966</v>
      </c>
      <c r="AE214" s="52"/>
      <c r="AF214" s="53"/>
      <c r="AG214" s="53"/>
      <c r="AH214" s="53"/>
      <c r="AI214" s="53"/>
    </row>
    <row r="215" spans="1:35" s="233" customFormat="1" x14ac:dyDescent="0.25">
      <c r="A215" s="223"/>
      <c r="B215" s="236"/>
      <c r="C215" s="225"/>
      <c r="D215" s="222" t="s">
        <v>272</v>
      </c>
      <c r="E215" s="226">
        <f>SUM(E170:E214)</f>
        <v>67253</v>
      </c>
      <c r="F215" s="226">
        <f t="shared" ref="F215:Q215" si="55">SUM(F170:F214)</f>
        <v>689</v>
      </c>
      <c r="G215" s="226">
        <f t="shared" si="55"/>
        <v>19510</v>
      </c>
      <c r="H215" s="226">
        <f t="shared" si="55"/>
        <v>100523</v>
      </c>
      <c r="I215" s="226">
        <f t="shared" si="55"/>
        <v>108652.16666666667</v>
      </c>
      <c r="J215" s="226"/>
      <c r="K215" s="226">
        <f t="shared" si="55"/>
        <v>40660.17594654188</v>
      </c>
      <c r="L215" s="227">
        <f t="shared" si="51"/>
        <v>374.22333298960336</v>
      </c>
      <c r="M215" s="226">
        <f t="shared" si="55"/>
        <v>15</v>
      </c>
      <c r="N215" s="226">
        <f t="shared" si="55"/>
        <v>9307.1700000000019</v>
      </c>
      <c r="O215" s="227">
        <f t="shared" si="52"/>
        <v>85.660233804203955</v>
      </c>
      <c r="P215" s="226">
        <f t="shared" si="55"/>
        <v>3</v>
      </c>
      <c r="Q215" s="226">
        <f t="shared" si="55"/>
        <v>31353.005946541885</v>
      </c>
      <c r="R215" s="227">
        <f>Q215*1000/I215</f>
        <v>288.56309918539944</v>
      </c>
      <c r="S215" s="241"/>
      <c r="T215" s="229"/>
      <c r="U215" s="229"/>
      <c r="V215" s="229"/>
      <c r="W215" s="229"/>
      <c r="X215" s="229"/>
      <c r="Y215" s="218" t="s">
        <v>271</v>
      </c>
      <c r="Z215" s="219">
        <f>SUM(N170:N214)/SUM(K170:K214)</f>
        <v>0.2289013705262033</v>
      </c>
      <c r="AA215" s="230"/>
      <c r="AB215" s="230"/>
      <c r="AC215" s="230"/>
      <c r="AD215" s="51"/>
      <c r="AE215" s="231"/>
      <c r="AF215" s="232"/>
      <c r="AG215" s="232"/>
      <c r="AH215" s="232"/>
      <c r="AI215" s="232"/>
    </row>
    <row r="216" spans="1:35" s="54" customFormat="1" ht="15.75" thickBot="1" x14ac:dyDescent="0.3">
      <c r="A216" s="34"/>
      <c r="B216" s="212"/>
      <c r="C216" s="213"/>
      <c r="D216" s="319" t="s">
        <v>270</v>
      </c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1"/>
      <c r="AE216" s="52"/>
      <c r="AF216" s="53"/>
      <c r="AG216" s="53"/>
      <c r="AH216" s="53"/>
      <c r="AI216" s="53"/>
    </row>
    <row r="217" spans="1:35" s="54" customFormat="1" x14ac:dyDescent="0.25">
      <c r="A217" s="34"/>
      <c r="B217" s="199">
        <v>521</v>
      </c>
      <c r="C217" s="36">
        <v>9</v>
      </c>
      <c r="D217" s="57" t="s">
        <v>131</v>
      </c>
      <c r="E217" s="267">
        <v>2718</v>
      </c>
      <c r="F217" s="61">
        <v>0</v>
      </c>
      <c r="G217" s="61">
        <v>0</v>
      </c>
      <c r="H217" s="61">
        <v>1945</v>
      </c>
      <c r="I217" s="39">
        <v>1945</v>
      </c>
      <c r="J217" s="73"/>
      <c r="K217" s="41">
        <f>N217+Q217</f>
        <v>636.00621500669138</v>
      </c>
      <c r="L217" s="42">
        <f>K217*1000/I217</f>
        <v>326.99548329392871</v>
      </c>
      <c r="M217" s="63"/>
      <c r="N217" s="44">
        <f>[1]calcs!N108+[1]calcs!O108+[1]calcs!P108+[1]calcs!Q108+[1]calcs!R108+[1]calcs!S108</f>
        <v>181.91000000000003</v>
      </c>
      <c r="O217" s="42">
        <f>N217*1000/I217</f>
        <v>93.52699228791775</v>
      </c>
      <c r="P217" s="59"/>
      <c r="Q217" s="46">
        <f>[1]calcs!G108</f>
        <v>454.09621500669135</v>
      </c>
      <c r="R217" s="42">
        <f>Q217*1000/I217</f>
        <v>233.46849100601096</v>
      </c>
      <c r="S217" s="77">
        <v>7</v>
      </c>
      <c r="T217" s="48">
        <f>[1]calcs!T108</f>
        <v>1.6855181202729625E-2</v>
      </c>
      <c r="U217" s="48">
        <f>[1]calcs!U108</f>
        <v>0</v>
      </c>
      <c r="V217" s="48">
        <f>[1]calcs!V108</f>
        <v>1.0534488251706015E-2</v>
      </c>
      <c r="W217" s="48">
        <f>[1]calcs!W108</f>
        <v>0.2586295481377795</v>
      </c>
      <c r="X217" s="48">
        <f>[1]calcs!X108</f>
        <v>0</v>
      </c>
      <c r="Y217" s="48">
        <f>[1]calcs!Y108</f>
        <v>0</v>
      </c>
      <c r="Z217" s="49">
        <f>N217/K217</f>
        <v>0.28601921759221516</v>
      </c>
      <c r="AA217" s="50">
        <f>[1]calcs!H108</f>
        <v>0</v>
      </c>
      <c r="AB217" s="50">
        <f>[1]calcs!I108</f>
        <v>5.4244752937889183E-3</v>
      </c>
      <c r="AC217" s="50">
        <f>[1]calcs!J108</f>
        <v>0.70855630711399598</v>
      </c>
      <c r="AD217" s="51">
        <f>[1]calcs!K108</f>
        <v>0.71398078240778484</v>
      </c>
      <c r="AE217" s="52"/>
      <c r="AF217" s="53"/>
      <c r="AG217" s="53"/>
      <c r="AH217" s="53"/>
      <c r="AI217" s="53"/>
    </row>
    <row r="218" spans="1:35" s="54" customFormat="1" x14ac:dyDescent="0.25">
      <c r="A218" s="34"/>
      <c r="B218" s="35">
        <v>522</v>
      </c>
      <c r="C218" s="36">
        <v>9</v>
      </c>
      <c r="D218" s="57" t="s">
        <v>132</v>
      </c>
      <c r="E218" s="267">
        <v>1392</v>
      </c>
      <c r="F218" s="61">
        <v>0</v>
      </c>
      <c r="G218" s="61">
        <v>186</v>
      </c>
      <c r="H218" s="61">
        <v>2618</v>
      </c>
      <c r="I218" s="39">
        <v>2695.5</v>
      </c>
      <c r="J218" s="62"/>
      <c r="K218" s="41">
        <f t="shared" ref="K218:K249" si="56">N218+Q218</f>
        <v>1054.3499999999999</v>
      </c>
      <c r="L218" s="42">
        <f t="shared" ref="L218:L250" si="57">K218*1000/I218</f>
        <v>391.15191986644408</v>
      </c>
      <c r="M218" s="63"/>
      <c r="N218" s="44">
        <f>[1]calcs!N109+[1]calcs!O109+[1]calcs!P109+[1]calcs!Q109+[1]calcs!R109+[1]calcs!S109</f>
        <v>177.06</v>
      </c>
      <c r="O218" s="42">
        <f t="shared" ref="O218:O250" si="58">N218*1000/I218</f>
        <v>65.68725653867557</v>
      </c>
      <c r="P218" s="66"/>
      <c r="Q218" s="46">
        <f>[1]calcs!G109</f>
        <v>877.29</v>
      </c>
      <c r="R218" s="42">
        <f t="shared" ref="R218:R250" si="59">Q218*1000/I218</f>
        <v>325.46466332776851</v>
      </c>
      <c r="S218" s="65"/>
      <c r="T218" s="48">
        <f>[1]calcs!T109</f>
        <v>1.3686157348129181E-2</v>
      </c>
      <c r="U218" s="48">
        <f>[1]calcs!U109</f>
        <v>0</v>
      </c>
      <c r="V218" s="48">
        <f>[1]calcs!V109</f>
        <v>1.8969033053540098E-4</v>
      </c>
      <c r="W218" s="48">
        <f>[1]calcs!W109</f>
        <v>0.15147721344904447</v>
      </c>
      <c r="X218" s="48">
        <f>[1]calcs!X109</f>
        <v>0</v>
      </c>
      <c r="Y218" s="48">
        <f>[1]calcs!Y109</f>
        <v>2.5797884952814534E-3</v>
      </c>
      <c r="Z218" s="49">
        <f t="shared" ref="Z218:Z249" si="60">N218/K218</f>
        <v>0.16793284962299049</v>
      </c>
      <c r="AA218" s="50">
        <f>[1]calcs!H109</f>
        <v>0</v>
      </c>
      <c r="AB218" s="50">
        <f>[1]calcs!I109</f>
        <v>0</v>
      </c>
      <c r="AC218" s="50">
        <f>[1]calcs!J109</f>
        <v>0.83206715037700962</v>
      </c>
      <c r="AD218" s="51">
        <f>[1]calcs!K109</f>
        <v>0.83206715037700962</v>
      </c>
      <c r="AE218" s="52"/>
      <c r="AF218" s="53"/>
      <c r="AG218" s="53"/>
      <c r="AH218" s="53"/>
      <c r="AI218" s="53"/>
    </row>
    <row r="219" spans="1:35" s="54" customFormat="1" x14ac:dyDescent="0.25">
      <c r="A219" s="76"/>
      <c r="B219" s="55">
        <v>173</v>
      </c>
      <c r="C219" s="56">
        <v>9</v>
      </c>
      <c r="D219" s="57" t="s">
        <v>60</v>
      </c>
      <c r="E219" s="267">
        <v>4439</v>
      </c>
      <c r="F219" s="61">
        <v>0</v>
      </c>
      <c r="G219" s="61">
        <v>3545</v>
      </c>
      <c r="H219" s="61">
        <v>2156</v>
      </c>
      <c r="I219" s="39">
        <v>3633.0833333333335</v>
      </c>
      <c r="J219" s="62"/>
      <c r="K219" s="41">
        <f t="shared" si="56"/>
        <v>1634.24</v>
      </c>
      <c r="L219" s="42">
        <f t="shared" si="57"/>
        <v>449.82177672775646</v>
      </c>
      <c r="M219" s="63"/>
      <c r="N219" s="44">
        <f>[1]calcs!N37+[1]calcs!O37+[1]calcs!P37+[1]calcs!Q37+[1]calcs!R37+[1]calcs!S37</f>
        <v>773.7</v>
      </c>
      <c r="O219" s="42">
        <f t="shared" si="58"/>
        <v>212.95960731242974</v>
      </c>
      <c r="P219" s="81"/>
      <c r="Q219" s="46">
        <f>[1]calcs!G37</f>
        <v>860.54</v>
      </c>
      <c r="R219" s="42">
        <f t="shared" si="59"/>
        <v>236.86216941532675</v>
      </c>
      <c r="S219" s="70"/>
      <c r="T219" s="48">
        <f>[1]calcs!T37</f>
        <v>7.2694341100450364E-3</v>
      </c>
      <c r="U219" s="48">
        <f>[1]calcs!U37</f>
        <v>1.223810456236538E-3</v>
      </c>
      <c r="V219" s="48">
        <f>[1]calcs!V37</f>
        <v>0</v>
      </c>
      <c r="W219" s="48">
        <f>[1]calcs!W37</f>
        <v>0.45484751321715294</v>
      </c>
      <c r="X219" s="48">
        <f>[1]calcs!X37</f>
        <v>0</v>
      </c>
      <c r="Y219" s="48">
        <f>[1]calcs!Y37</f>
        <v>1.0090317211670256E-2</v>
      </c>
      <c r="Z219" s="49">
        <f t="shared" si="60"/>
        <v>0.47343107499510478</v>
      </c>
      <c r="AA219" s="50">
        <f>[1]calcs!H37</f>
        <v>0</v>
      </c>
      <c r="AB219" s="50">
        <f>[1]calcs!I37</f>
        <v>5.6907186214999027E-3</v>
      </c>
      <c r="AC219" s="50">
        <f>[1]calcs!J37</f>
        <v>0.52087820638339533</v>
      </c>
      <c r="AD219" s="51">
        <f>[1]calcs!K37</f>
        <v>0.52656892500489527</v>
      </c>
      <c r="AE219" s="52"/>
      <c r="AF219" s="53"/>
      <c r="AG219" s="53"/>
      <c r="AH219" s="53"/>
      <c r="AI219" s="53"/>
    </row>
    <row r="220" spans="1:35" s="54" customFormat="1" x14ac:dyDescent="0.25">
      <c r="A220" s="34"/>
      <c r="B220" s="60">
        <v>279</v>
      </c>
      <c r="C220" s="56">
        <v>9</v>
      </c>
      <c r="D220" s="57" t="s">
        <v>88</v>
      </c>
      <c r="E220" s="267">
        <v>2810</v>
      </c>
      <c r="F220" s="61">
        <v>45</v>
      </c>
      <c r="G220" s="61">
        <v>0</v>
      </c>
      <c r="H220" s="61">
        <v>7430</v>
      </c>
      <c r="I220" s="39">
        <v>7430</v>
      </c>
      <c r="J220" s="62"/>
      <c r="K220" s="41">
        <f t="shared" si="56"/>
        <v>1897.4499999999998</v>
      </c>
      <c r="L220" s="42">
        <f t="shared" si="57"/>
        <v>255.37685060565272</v>
      </c>
      <c r="M220" s="63"/>
      <c r="N220" s="44">
        <f>[1]calcs!N65+[1]calcs!O65+[1]calcs!P65+[1]calcs!Q65+[1]calcs!R65+[1]calcs!S65</f>
        <v>682.12</v>
      </c>
      <c r="O220" s="42">
        <f t="shared" si="58"/>
        <v>91.806191117092865</v>
      </c>
      <c r="P220" s="59"/>
      <c r="Q220" s="46">
        <f>[1]calcs!G65</f>
        <v>1215.33</v>
      </c>
      <c r="R220" s="42">
        <f t="shared" si="59"/>
        <v>163.5706594885599</v>
      </c>
      <c r="S220" s="65"/>
      <c r="T220" s="48">
        <f>[1]calcs!T65</f>
        <v>2.1576326121900448E-2</v>
      </c>
      <c r="U220" s="48">
        <f>[1]calcs!U65</f>
        <v>0</v>
      </c>
      <c r="V220" s="48">
        <f>[1]calcs!V65</f>
        <v>1.2648554639120926E-3</v>
      </c>
      <c r="W220" s="48">
        <f>[1]calcs!W65</f>
        <v>0.33665182218240269</v>
      </c>
      <c r="X220" s="48">
        <f>[1]calcs!X65</f>
        <v>0</v>
      </c>
      <c r="Y220" s="48">
        <f>[1]calcs!Y65</f>
        <v>0</v>
      </c>
      <c r="Z220" s="49">
        <f t="shared" si="60"/>
        <v>0.35949300376821525</v>
      </c>
      <c r="AA220" s="50">
        <f>[1]calcs!H65</f>
        <v>0</v>
      </c>
      <c r="AB220" s="50">
        <f>[1]calcs!I65</f>
        <v>0</v>
      </c>
      <c r="AC220" s="50">
        <f>[1]calcs!J65</f>
        <v>0.64050699623178475</v>
      </c>
      <c r="AD220" s="51">
        <f>[1]calcs!K65</f>
        <v>0.64050699623178475</v>
      </c>
      <c r="AE220" s="52"/>
      <c r="AF220" s="53"/>
      <c r="AG220" s="53"/>
      <c r="AH220" s="53"/>
      <c r="AI220" s="53"/>
    </row>
    <row r="221" spans="1:35" s="119" customFormat="1" x14ac:dyDescent="0.25">
      <c r="A221" s="34"/>
      <c r="B221" s="55">
        <v>998</v>
      </c>
      <c r="C221" s="56">
        <v>9</v>
      </c>
      <c r="D221" s="57" t="s">
        <v>253</v>
      </c>
      <c r="E221" s="267">
        <v>214</v>
      </c>
      <c r="F221" s="61">
        <v>1</v>
      </c>
      <c r="G221" s="61">
        <v>282</v>
      </c>
      <c r="H221" s="61">
        <v>617</v>
      </c>
      <c r="I221" s="39">
        <v>734.5</v>
      </c>
      <c r="J221" s="62"/>
      <c r="K221" s="41">
        <f t="shared" si="56"/>
        <v>212.26416492673127</v>
      </c>
      <c r="L221" s="42">
        <f t="shared" si="57"/>
        <v>288.99137498533867</v>
      </c>
      <c r="M221" s="63"/>
      <c r="N221" s="44">
        <f>[1]calcs!N229+[1]calcs!O229+[1]calcs!P229+[1]calcs!Q229+[1]calcs!R229+[1]calcs!S229</f>
        <v>23.049999999999997</v>
      </c>
      <c r="O221" s="42">
        <f t="shared" si="58"/>
        <v>31.381892443839341</v>
      </c>
      <c r="P221" s="59"/>
      <c r="Q221" s="46">
        <f>[1]calcs!G229</f>
        <v>189.21416492673126</v>
      </c>
      <c r="R221" s="42">
        <f t="shared" si="59"/>
        <v>257.60948254149935</v>
      </c>
      <c r="S221" s="65">
        <v>7</v>
      </c>
      <c r="T221" s="48">
        <f>[1]calcs!T229</f>
        <v>1.6017776722573977E-2</v>
      </c>
      <c r="U221" s="48">
        <f>[1]calcs!U229</f>
        <v>0</v>
      </c>
      <c r="V221" s="48">
        <f>[1]calcs!V229</f>
        <v>0</v>
      </c>
      <c r="W221" s="48">
        <f>[1]calcs!W229</f>
        <v>9.2573327234876074E-2</v>
      </c>
      <c r="X221" s="48">
        <f>[1]calcs!X229</f>
        <v>0</v>
      </c>
      <c r="Y221" s="48">
        <f>[1]calcs!Y229</f>
        <v>0</v>
      </c>
      <c r="Z221" s="49">
        <f t="shared" si="60"/>
        <v>0.10859110395745004</v>
      </c>
      <c r="AA221" s="50">
        <f>[1]calcs!H229</f>
        <v>0</v>
      </c>
      <c r="AB221" s="50">
        <f>[1]calcs!I229</f>
        <v>0</v>
      </c>
      <c r="AC221" s="50">
        <f>[1]calcs!J229</f>
        <v>0.89140889604254991</v>
      </c>
      <c r="AD221" s="51">
        <f>[1]calcs!K229</f>
        <v>0.89140889604254991</v>
      </c>
      <c r="AE221" s="52"/>
      <c r="AF221" s="53"/>
      <c r="AG221" s="53"/>
      <c r="AH221" s="53"/>
      <c r="AI221" s="53"/>
    </row>
    <row r="222" spans="1:35" s="54" customFormat="1" x14ac:dyDescent="0.25">
      <c r="A222" s="86"/>
      <c r="B222" s="60">
        <v>547</v>
      </c>
      <c r="C222" s="87">
        <v>9</v>
      </c>
      <c r="D222" s="88" t="s">
        <v>141</v>
      </c>
      <c r="E222" s="267">
        <v>2415</v>
      </c>
      <c r="F222" s="89">
        <v>147</v>
      </c>
      <c r="G222" s="89">
        <v>680</v>
      </c>
      <c r="H222" s="89">
        <v>3280</v>
      </c>
      <c r="I222" s="39">
        <v>3563.3333333333335</v>
      </c>
      <c r="J222" s="70"/>
      <c r="K222" s="90">
        <f t="shared" si="56"/>
        <v>1808.0622000000001</v>
      </c>
      <c r="L222" s="91">
        <f t="shared" si="57"/>
        <v>507.40753975678206</v>
      </c>
      <c r="M222" s="65">
        <v>1</v>
      </c>
      <c r="N222" s="44">
        <f>[1]calcs!N117+[1]calcs!O117+[1]calcs!P117+[1]calcs!Q117+[1]calcs!R117+[1]calcs!S117</f>
        <v>625.19587000000001</v>
      </c>
      <c r="O222" s="91">
        <f t="shared" si="58"/>
        <v>175.45253601496725</v>
      </c>
      <c r="P222" s="78">
        <v>2</v>
      </c>
      <c r="Q222" s="46">
        <f>[1]calcs!G117</f>
        <v>1182.8663300000001</v>
      </c>
      <c r="R222" s="91">
        <f t="shared" si="59"/>
        <v>331.95500374181478</v>
      </c>
      <c r="S222" s="65"/>
      <c r="T222" s="48">
        <f>[1]calcs!T117</f>
        <v>9.9941252021086436E-3</v>
      </c>
      <c r="U222" s="48">
        <f>[1]calcs!U117</f>
        <v>0</v>
      </c>
      <c r="V222" s="48">
        <f>[1]calcs!V117</f>
        <v>2.0347751310767957E-2</v>
      </c>
      <c r="W222" s="48">
        <f>[1]calcs!W117</f>
        <v>0.21497048055094564</v>
      </c>
      <c r="X222" s="48">
        <f>[1]calcs!X117</f>
        <v>9.9441197321640806E-2</v>
      </c>
      <c r="Y222" s="48">
        <f>[1]calcs!Y117</f>
        <v>1.0287256710526883E-3</v>
      </c>
      <c r="Z222" s="49">
        <f t="shared" si="60"/>
        <v>0.34578228005651573</v>
      </c>
      <c r="AA222" s="50">
        <f>[1]calcs!H117</f>
        <v>0</v>
      </c>
      <c r="AB222" s="50">
        <f>[1]calcs!I117</f>
        <v>6.8581711403512555E-4</v>
      </c>
      <c r="AC222" s="50">
        <f>[1]calcs!J117</f>
        <v>0.65353190282944917</v>
      </c>
      <c r="AD222" s="51">
        <f>[1]calcs!K117</f>
        <v>0.65421771994348421</v>
      </c>
      <c r="AE222" s="93"/>
      <c r="AF222" s="94"/>
      <c r="AG222" s="94"/>
      <c r="AH222" s="94"/>
      <c r="AI222" s="53"/>
    </row>
    <row r="223" spans="1:35" s="54" customFormat="1" x14ac:dyDescent="0.25">
      <c r="A223" s="34"/>
      <c r="B223" s="60">
        <v>416</v>
      </c>
      <c r="C223" s="56">
        <v>9</v>
      </c>
      <c r="D223" s="57" t="s">
        <v>116</v>
      </c>
      <c r="E223" s="267">
        <v>1161</v>
      </c>
      <c r="F223" s="61">
        <v>0</v>
      </c>
      <c r="G223" s="61">
        <v>367</v>
      </c>
      <c r="H223" s="61">
        <v>1454</v>
      </c>
      <c r="I223" s="39">
        <v>1606.9166666666667</v>
      </c>
      <c r="J223" s="62"/>
      <c r="K223" s="41">
        <f t="shared" si="56"/>
        <v>547.46</v>
      </c>
      <c r="L223" s="42">
        <f t="shared" si="57"/>
        <v>340.68972670227657</v>
      </c>
      <c r="M223" s="67"/>
      <c r="N223" s="44">
        <f>[1]calcs!N93+[1]calcs!O93+[1]calcs!P93+[1]calcs!Q93+[1]calcs!R93+[1]calcs!S93</f>
        <v>135.07999999999998</v>
      </c>
      <c r="O223" s="42">
        <f t="shared" si="58"/>
        <v>84.061608670849949</v>
      </c>
      <c r="P223" s="71"/>
      <c r="Q223" s="46">
        <f>[1]calcs!G93</f>
        <v>412.38</v>
      </c>
      <c r="R223" s="42">
        <f t="shared" si="59"/>
        <v>256.62811803142665</v>
      </c>
      <c r="S223" s="72"/>
      <c r="T223" s="48">
        <f>[1]calcs!T93</f>
        <v>1.463120593285354E-2</v>
      </c>
      <c r="U223" s="48">
        <f>[1]calcs!U93</f>
        <v>0</v>
      </c>
      <c r="V223" s="48">
        <f>[1]calcs!V93</f>
        <v>1.8266174697694808E-2</v>
      </c>
      <c r="W223" s="48">
        <f>[1]calcs!W93</f>
        <v>0.21384210718591309</v>
      </c>
      <c r="X223" s="48">
        <f>[1]calcs!X93</f>
        <v>0</v>
      </c>
      <c r="Y223" s="48">
        <f>[1]calcs!Y93</f>
        <v>0</v>
      </c>
      <c r="Z223" s="49">
        <f t="shared" si="60"/>
        <v>0.24673948781646143</v>
      </c>
      <c r="AA223" s="50">
        <f>[1]calcs!H93</f>
        <v>0</v>
      </c>
      <c r="AB223" s="50">
        <f>[1]calcs!I93</f>
        <v>0</v>
      </c>
      <c r="AC223" s="50">
        <f>[1]calcs!J93</f>
        <v>0.75326051218353851</v>
      </c>
      <c r="AD223" s="51">
        <f>[1]calcs!K93</f>
        <v>0.75326051218353851</v>
      </c>
      <c r="AE223" s="52"/>
      <c r="AF223" s="53"/>
      <c r="AG223" s="53"/>
      <c r="AH223" s="53"/>
      <c r="AI223" s="53"/>
    </row>
    <row r="224" spans="1:35" s="54" customFormat="1" x14ac:dyDescent="0.25">
      <c r="A224" s="34"/>
      <c r="B224" s="60">
        <v>508</v>
      </c>
      <c r="C224" s="56">
        <v>9</v>
      </c>
      <c r="D224" s="57" t="s">
        <v>127</v>
      </c>
      <c r="E224" s="267">
        <v>663</v>
      </c>
      <c r="F224" s="61">
        <v>0</v>
      </c>
      <c r="G224" s="61">
        <v>254</v>
      </c>
      <c r="H224" s="61">
        <v>885</v>
      </c>
      <c r="I224" s="39">
        <v>990.83333333333337</v>
      </c>
      <c r="J224" s="62"/>
      <c r="K224" s="41">
        <f t="shared" si="56"/>
        <v>311.61</v>
      </c>
      <c r="L224" s="42">
        <f t="shared" si="57"/>
        <v>314.49285113540788</v>
      </c>
      <c r="M224" s="63"/>
      <c r="N224" s="44">
        <f>[1]calcs!N104+[1]calcs!O104+[1]calcs!P104+[1]calcs!Q104+[1]calcs!R104+[1]calcs!S104</f>
        <v>107.13</v>
      </c>
      <c r="O224" s="42">
        <f t="shared" si="58"/>
        <v>108.121110176619</v>
      </c>
      <c r="P224" s="59"/>
      <c r="Q224" s="46">
        <f>[1]calcs!G104</f>
        <v>204.48</v>
      </c>
      <c r="R224" s="42">
        <f t="shared" si="59"/>
        <v>206.37174095878888</v>
      </c>
      <c r="S224" s="126"/>
      <c r="T224" s="48">
        <f>[1]calcs!T104</f>
        <v>1.5660601392766597E-2</v>
      </c>
      <c r="U224" s="48">
        <f>[1]calcs!U104</f>
        <v>0</v>
      </c>
      <c r="V224" s="48">
        <f>[1]calcs!V104</f>
        <v>0</v>
      </c>
      <c r="W224" s="48">
        <f>[1]calcs!W104</f>
        <v>0.32813452713327557</v>
      </c>
      <c r="X224" s="48">
        <f>[1]calcs!X104</f>
        <v>0</v>
      </c>
      <c r="Y224" s="48">
        <f>[1]calcs!Y104</f>
        <v>0</v>
      </c>
      <c r="Z224" s="49">
        <f t="shared" si="60"/>
        <v>0.34379512852604216</v>
      </c>
      <c r="AA224" s="50">
        <f>[1]calcs!H104</f>
        <v>0</v>
      </c>
      <c r="AB224" s="50">
        <f>[1]calcs!I104</f>
        <v>0</v>
      </c>
      <c r="AC224" s="50">
        <f>[1]calcs!J104</f>
        <v>0.65620487147395778</v>
      </c>
      <c r="AD224" s="51">
        <f>[1]calcs!K104</f>
        <v>0.65620487147395778</v>
      </c>
      <c r="AE224" s="52"/>
      <c r="AF224" s="53"/>
      <c r="AG224" s="53"/>
      <c r="AH224" s="53"/>
      <c r="AI224" s="53"/>
    </row>
    <row r="225" spans="1:35" s="54" customFormat="1" x14ac:dyDescent="0.25">
      <c r="A225" s="86"/>
      <c r="B225" s="60">
        <v>629</v>
      </c>
      <c r="C225" s="87">
        <v>9</v>
      </c>
      <c r="D225" s="88" t="s">
        <v>168</v>
      </c>
      <c r="E225" s="267">
        <v>4045</v>
      </c>
      <c r="F225" s="89">
        <v>1</v>
      </c>
      <c r="G225" s="89">
        <v>2018</v>
      </c>
      <c r="H225" s="89">
        <v>3953</v>
      </c>
      <c r="I225" s="39">
        <v>4793.833333333333</v>
      </c>
      <c r="J225" s="70"/>
      <c r="K225" s="90">
        <f t="shared" si="56"/>
        <v>1258.96</v>
      </c>
      <c r="L225" s="91">
        <f t="shared" si="57"/>
        <v>262.62072801863508</v>
      </c>
      <c r="M225" s="65"/>
      <c r="N225" s="44">
        <f>[1]calcs!N144+[1]calcs!O144+[1]calcs!P144+[1]calcs!Q144+[1]calcs!R144+[1]calcs!S144</f>
        <v>486.08000000000004</v>
      </c>
      <c r="O225" s="91">
        <f t="shared" si="58"/>
        <v>101.39693356047702</v>
      </c>
      <c r="P225" s="78"/>
      <c r="Q225" s="46">
        <f>[1]calcs!G144</f>
        <v>772.88</v>
      </c>
      <c r="R225" s="91">
        <f t="shared" si="59"/>
        <v>161.22379445815807</v>
      </c>
      <c r="S225" s="65"/>
      <c r="T225" s="48">
        <f>[1]calcs!T144</f>
        <v>1.7299993645548708E-2</v>
      </c>
      <c r="U225" s="48">
        <f>[1]calcs!U144</f>
        <v>0</v>
      </c>
      <c r="V225" s="48">
        <f>[1]calcs!V144</f>
        <v>0</v>
      </c>
      <c r="W225" s="48">
        <f>[1]calcs!W144</f>
        <v>0.368796466925081</v>
      </c>
      <c r="X225" s="48">
        <f>[1]calcs!X144</f>
        <v>0</v>
      </c>
      <c r="Y225" s="48">
        <f>[1]calcs!Y144</f>
        <v>0</v>
      </c>
      <c r="Z225" s="49">
        <f t="shared" si="60"/>
        <v>0.38609646057062974</v>
      </c>
      <c r="AA225" s="50">
        <f>[1]calcs!H144</f>
        <v>0</v>
      </c>
      <c r="AB225" s="50">
        <f>[1]calcs!I144</f>
        <v>1.0381584800152506E-2</v>
      </c>
      <c r="AC225" s="50">
        <f>[1]calcs!J144</f>
        <v>0.60352195462921776</v>
      </c>
      <c r="AD225" s="51">
        <f>[1]calcs!K144</f>
        <v>0.61390353942937026</v>
      </c>
      <c r="AE225" s="93"/>
      <c r="AF225" s="94"/>
      <c r="AG225" s="94"/>
      <c r="AH225" s="94"/>
      <c r="AI225" s="53"/>
    </row>
    <row r="226" spans="1:35" s="54" customFormat="1" x14ac:dyDescent="0.25">
      <c r="A226" s="86"/>
      <c r="B226" s="55">
        <v>695</v>
      </c>
      <c r="C226" s="87">
        <v>9</v>
      </c>
      <c r="D226" s="88" t="s">
        <v>171</v>
      </c>
      <c r="E226" s="267">
        <v>910</v>
      </c>
      <c r="F226" s="89">
        <v>13</v>
      </c>
      <c r="G226" s="89">
        <v>152</v>
      </c>
      <c r="H226" s="89">
        <v>2230</v>
      </c>
      <c r="I226" s="39">
        <v>2293.3333333333335</v>
      </c>
      <c r="J226" s="70"/>
      <c r="K226" s="90">
        <f t="shared" si="56"/>
        <v>619.22658830208616</v>
      </c>
      <c r="L226" s="91">
        <f t="shared" si="57"/>
        <v>270.01159373637472</v>
      </c>
      <c r="M226" s="79"/>
      <c r="N226" s="44">
        <f>[1]calcs!N147+[1]calcs!O147+[1]calcs!P147+[1]calcs!Q147+[1]calcs!R147+[1]calcs!S147</f>
        <v>59.41</v>
      </c>
      <c r="O226" s="91">
        <f t="shared" si="58"/>
        <v>25.90552325581395</v>
      </c>
      <c r="P226" s="78"/>
      <c r="Q226" s="46">
        <f>[1]calcs!G147</f>
        <v>559.81658830208619</v>
      </c>
      <c r="R226" s="91">
        <f t="shared" si="59"/>
        <v>244.10607048056085</v>
      </c>
      <c r="S226" s="70">
        <v>5</v>
      </c>
      <c r="T226" s="48">
        <f>[1]calcs!T147</f>
        <v>1.9847338974411727E-2</v>
      </c>
      <c r="U226" s="48">
        <f>[1]calcs!U147</f>
        <v>0</v>
      </c>
      <c r="V226" s="48">
        <f>[1]calcs!V147</f>
        <v>0</v>
      </c>
      <c r="W226" s="48">
        <f>[1]calcs!W147</f>
        <v>7.6094923716377591E-2</v>
      </c>
      <c r="X226" s="48">
        <f>[1]calcs!X147</f>
        <v>0</v>
      </c>
      <c r="Y226" s="48">
        <f>[1]calcs!Y147</f>
        <v>0</v>
      </c>
      <c r="Z226" s="49">
        <f t="shared" si="60"/>
        <v>9.5942262690789315E-2</v>
      </c>
      <c r="AA226" s="50">
        <f>[1]calcs!H147</f>
        <v>0</v>
      </c>
      <c r="AB226" s="50">
        <f>[1]calcs!I147</f>
        <v>0</v>
      </c>
      <c r="AC226" s="50">
        <f>[1]calcs!J147</f>
        <v>0.90405773730921068</v>
      </c>
      <c r="AD226" s="51">
        <f>[1]calcs!K147</f>
        <v>0.90405773730921068</v>
      </c>
      <c r="AE226" s="93"/>
      <c r="AF226" s="94"/>
      <c r="AG226" s="94"/>
      <c r="AH226" s="94"/>
      <c r="AI226" s="53"/>
    </row>
    <row r="227" spans="1:35" s="54" customFormat="1" x14ac:dyDescent="0.25">
      <c r="A227" s="34"/>
      <c r="B227" s="55">
        <v>159</v>
      </c>
      <c r="C227" s="56">
        <v>9</v>
      </c>
      <c r="D227" s="57" t="s">
        <v>56</v>
      </c>
      <c r="E227" s="267">
        <v>7093</v>
      </c>
      <c r="F227" s="61">
        <v>0</v>
      </c>
      <c r="G227" s="61">
        <v>4437</v>
      </c>
      <c r="H227" s="61">
        <v>5966</v>
      </c>
      <c r="I227" s="39">
        <v>7814.75</v>
      </c>
      <c r="J227" s="62"/>
      <c r="K227" s="41">
        <f t="shared" si="56"/>
        <v>4923.3555280615019</v>
      </c>
      <c r="L227" s="42">
        <f t="shared" si="57"/>
        <v>630.00806526907468</v>
      </c>
      <c r="M227" s="63">
        <v>1</v>
      </c>
      <c r="N227" s="44">
        <f>[1]calcs!N33+[1]calcs!O33+[1]calcs!P33+[1]calcs!Q33+[1]calcs!R33+[1]calcs!S33</f>
        <v>2691.0699999999997</v>
      </c>
      <c r="O227" s="42">
        <f t="shared" si="58"/>
        <v>344.35778495793204</v>
      </c>
      <c r="P227" s="59"/>
      <c r="Q227" s="46">
        <f>[1]calcs!G33</f>
        <v>2232.2855280615017</v>
      </c>
      <c r="R227" s="42">
        <f t="shared" si="59"/>
        <v>285.65028031114258</v>
      </c>
      <c r="S227" s="64">
        <v>4</v>
      </c>
      <c r="T227" s="48">
        <f>[1]calcs!T33</f>
        <v>6.6763409249345988E-3</v>
      </c>
      <c r="U227" s="48">
        <f>[1]calcs!U33</f>
        <v>0</v>
      </c>
      <c r="V227" s="48">
        <f>[1]calcs!V33</f>
        <v>3.603233587111037E-2</v>
      </c>
      <c r="W227" s="48">
        <f>[1]calcs!W33</f>
        <v>0.49982780767589929</v>
      </c>
      <c r="X227" s="48">
        <f>[1]calcs!X33</f>
        <v>0</v>
      </c>
      <c r="Y227" s="48">
        <f>[1]calcs!Y33</f>
        <v>4.0561767043183431E-3</v>
      </c>
      <c r="Z227" s="49">
        <f t="shared" si="60"/>
        <v>0.5465926611762626</v>
      </c>
      <c r="AA227" s="50">
        <f>[1]calcs!H33</f>
        <v>0</v>
      </c>
      <c r="AB227" s="50">
        <f>[1]calcs!I33</f>
        <v>1.4238256733736397E-3</v>
      </c>
      <c r="AC227" s="50">
        <f>[1]calcs!J33</f>
        <v>0.45198351315036367</v>
      </c>
      <c r="AD227" s="51">
        <f>[1]calcs!K33</f>
        <v>0.45340733882373735</v>
      </c>
      <c r="AE227" s="52"/>
      <c r="AF227" s="53"/>
      <c r="AG227" s="53"/>
      <c r="AH227" s="53"/>
      <c r="AI227" s="53"/>
    </row>
    <row r="228" spans="1:35" s="54" customFormat="1" x14ac:dyDescent="0.25">
      <c r="A228" s="34"/>
      <c r="B228" s="55">
        <v>218</v>
      </c>
      <c r="C228" s="56">
        <v>9</v>
      </c>
      <c r="D228" s="95" t="s">
        <v>72</v>
      </c>
      <c r="E228" s="267">
        <v>3881</v>
      </c>
      <c r="F228" s="61">
        <v>4</v>
      </c>
      <c r="G228" s="61">
        <v>0</v>
      </c>
      <c r="H228" s="61">
        <v>9724</v>
      </c>
      <c r="I228" s="39">
        <v>9724</v>
      </c>
      <c r="J228" s="73"/>
      <c r="K228" s="41">
        <f t="shared" si="56"/>
        <v>3162.9198294724774</v>
      </c>
      <c r="L228" s="42">
        <f t="shared" si="57"/>
        <v>325.26941890914003</v>
      </c>
      <c r="M228" s="63"/>
      <c r="N228" s="44">
        <f>[1]calcs!N49+[1]calcs!O49+[1]calcs!P49+[1]calcs!Q49+[1]calcs!R49+[1]calcs!S49</f>
        <v>688.1099999999999</v>
      </c>
      <c r="O228" s="42">
        <f t="shared" si="58"/>
        <v>70.764088852324136</v>
      </c>
      <c r="P228" s="69"/>
      <c r="Q228" s="46">
        <f>[1]calcs!G49</f>
        <v>2474.8098294724778</v>
      </c>
      <c r="R228" s="42">
        <f t="shared" si="59"/>
        <v>254.50533005681586</v>
      </c>
      <c r="S228" s="70">
        <v>4</v>
      </c>
      <c r="T228" s="48">
        <f>[1]calcs!T49</f>
        <v>1.6940043658626735E-2</v>
      </c>
      <c r="U228" s="48">
        <f>[1]calcs!U49</f>
        <v>0</v>
      </c>
      <c r="V228" s="48">
        <f>[1]calcs!V49</f>
        <v>6.3232712424885165E-2</v>
      </c>
      <c r="W228" s="48">
        <f>[1]calcs!W49</f>
        <v>0.13738255264992674</v>
      </c>
      <c r="X228" s="48">
        <f>[1]calcs!X49</f>
        <v>0</v>
      </c>
      <c r="Y228" s="48">
        <f>[1]calcs!Y49</f>
        <v>0</v>
      </c>
      <c r="Z228" s="49">
        <f t="shared" si="60"/>
        <v>0.21755530873343865</v>
      </c>
      <c r="AA228" s="50">
        <f>[1]calcs!H49</f>
        <v>0</v>
      </c>
      <c r="AB228" s="50">
        <f>[1]calcs!I49</f>
        <v>0</v>
      </c>
      <c r="AC228" s="50">
        <f>[1]calcs!J49</f>
        <v>0.78244469126656135</v>
      </c>
      <c r="AD228" s="51">
        <f>[1]calcs!K49</f>
        <v>0.78244469126656135</v>
      </c>
      <c r="AE228" s="52"/>
      <c r="AF228" s="53"/>
      <c r="AG228" s="53"/>
      <c r="AH228" s="53"/>
      <c r="AI228" s="53"/>
    </row>
    <row r="229" spans="1:35" s="54" customFormat="1" x14ac:dyDescent="0.25">
      <c r="A229" s="86"/>
      <c r="B229" s="60">
        <v>543</v>
      </c>
      <c r="C229" s="87">
        <v>9</v>
      </c>
      <c r="D229" s="88" t="s">
        <v>139</v>
      </c>
      <c r="E229" s="267">
        <v>1138</v>
      </c>
      <c r="F229" s="89">
        <v>0</v>
      </c>
      <c r="G229" s="89">
        <v>0</v>
      </c>
      <c r="H229" s="89">
        <v>3200</v>
      </c>
      <c r="I229" s="39">
        <v>3200</v>
      </c>
      <c r="J229" s="124"/>
      <c r="K229" s="90">
        <f t="shared" si="56"/>
        <v>806.91</v>
      </c>
      <c r="L229" s="91">
        <f t="shared" si="57"/>
        <v>252.15937500000001</v>
      </c>
      <c r="M229" s="65"/>
      <c r="N229" s="44">
        <f>[1]calcs!N115+[1]calcs!O115+[1]calcs!P115+[1]calcs!Q115+[1]calcs!R115+[1]calcs!S115</f>
        <v>145.85999999999999</v>
      </c>
      <c r="O229" s="91">
        <f t="shared" si="58"/>
        <v>45.58124999999999</v>
      </c>
      <c r="P229" s="92"/>
      <c r="Q229" s="46">
        <f>[1]calcs!G115</f>
        <v>661.05</v>
      </c>
      <c r="R229" s="91">
        <f t="shared" si="59"/>
        <v>206.578125</v>
      </c>
      <c r="S229" s="68"/>
      <c r="T229" s="48">
        <f>[1]calcs!T115</f>
        <v>2.1848781152792752E-2</v>
      </c>
      <c r="U229" s="48">
        <f>[1]calcs!U115</f>
        <v>0</v>
      </c>
      <c r="V229" s="48">
        <f>[1]calcs!V115</f>
        <v>0</v>
      </c>
      <c r="W229" s="48">
        <f>[1]calcs!W115</f>
        <v>0.15891487278630825</v>
      </c>
      <c r="X229" s="48">
        <f>[1]calcs!X115</f>
        <v>0</v>
      </c>
      <c r="Y229" s="48">
        <f>[1]calcs!Y115</f>
        <v>0</v>
      </c>
      <c r="Z229" s="49">
        <f t="shared" si="60"/>
        <v>0.18076365393910102</v>
      </c>
      <c r="AA229" s="50">
        <f>[1]calcs!H115</f>
        <v>0</v>
      </c>
      <c r="AB229" s="50">
        <f>[1]calcs!I115</f>
        <v>0</v>
      </c>
      <c r="AC229" s="50">
        <f>[1]calcs!J115</f>
        <v>0.81923634606089901</v>
      </c>
      <c r="AD229" s="51">
        <f>[1]calcs!K115</f>
        <v>0.81923634606089901</v>
      </c>
      <c r="AE229" s="93"/>
      <c r="AF229" s="94"/>
      <c r="AG229" s="94"/>
      <c r="AH229" s="94"/>
      <c r="AI229" s="53"/>
    </row>
    <row r="230" spans="1:35" s="80" customFormat="1" x14ac:dyDescent="0.25">
      <c r="A230" s="86"/>
      <c r="B230" s="60">
        <v>771</v>
      </c>
      <c r="C230" s="87">
        <v>9</v>
      </c>
      <c r="D230" s="112" t="s">
        <v>189</v>
      </c>
      <c r="E230" s="267">
        <v>1308</v>
      </c>
      <c r="F230" s="89">
        <v>0</v>
      </c>
      <c r="G230" s="89">
        <v>0</v>
      </c>
      <c r="H230" s="89">
        <v>1397</v>
      </c>
      <c r="I230" s="39">
        <v>1397</v>
      </c>
      <c r="J230" s="77"/>
      <c r="K230" s="90">
        <f>N230+Q230</f>
        <v>628.39073810289506</v>
      </c>
      <c r="L230" s="91">
        <f>K230*1000/I230</f>
        <v>449.81441524903011</v>
      </c>
      <c r="M230" s="65"/>
      <c r="N230" s="44">
        <f>[1]calcs!N165+[1]calcs!O165+[1]calcs!P165+[1]calcs!Q165+[1]calcs!R165+[1]calcs!S165</f>
        <v>282.68</v>
      </c>
      <c r="O230" s="91">
        <f>N230*1000/I230</f>
        <v>202.34788833214031</v>
      </c>
      <c r="P230" s="78"/>
      <c r="Q230" s="46">
        <f>[1]calcs!G165</f>
        <v>345.71073810289505</v>
      </c>
      <c r="R230" s="91">
        <f>Q230*1000/I230</f>
        <v>247.46652691688979</v>
      </c>
      <c r="S230" s="64">
        <v>7</v>
      </c>
      <c r="T230" s="48">
        <f>[1]calcs!T165</f>
        <v>1.2253522423398885E-2</v>
      </c>
      <c r="U230" s="48">
        <f>[1]calcs!U165</f>
        <v>0</v>
      </c>
      <c r="V230" s="48">
        <f>[1]calcs!V165</f>
        <v>0</v>
      </c>
      <c r="W230" s="48">
        <f>[1]calcs!W165</f>
        <v>0.43622539827300028</v>
      </c>
      <c r="X230" s="48">
        <f>[1]calcs!X165</f>
        <v>0</v>
      </c>
      <c r="Y230" s="48">
        <f>[1]calcs!Y165</f>
        <v>1.3685752317042909E-3</v>
      </c>
      <c r="Z230" s="49">
        <f>N230/K230</f>
        <v>0.44984749592810347</v>
      </c>
      <c r="AA230" s="50">
        <f>[1]calcs!H165</f>
        <v>0</v>
      </c>
      <c r="AB230" s="50">
        <f>[1]calcs!I165</f>
        <v>0</v>
      </c>
      <c r="AC230" s="50">
        <f>[1]calcs!J165</f>
        <v>0.55015250407189653</v>
      </c>
      <c r="AD230" s="51">
        <f>[1]calcs!K165</f>
        <v>0.55015250407189653</v>
      </c>
      <c r="AE230" s="93"/>
      <c r="AF230" s="94"/>
      <c r="AG230" s="94"/>
      <c r="AH230" s="94"/>
      <c r="AI230" s="53"/>
    </row>
    <row r="231" spans="1:35" s="54" customFormat="1" x14ac:dyDescent="0.25">
      <c r="A231" s="34"/>
      <c r="B231" s="60">
        <v>277</v>
      </c>
      <c r="C231" s="56">
        <v>9</v>
      </c>
      <c r="D231" s="100" t="s">
        <v>87</v>
      </c>
      <c r="E231" s="267">
        <v>1210</v>
      </c>
      <c r="F231" s="61">
        <v>0</v>
      </c>
      <c r="G231" s="61">
        <v>483</v>
      </c>
      <c r="H231" s="61">
        <v>1732</v>
      </c>
      <c r="I231" s="39">
        <v>1933.25</v>
      </c>
      <c r="J231" s="101"/>
      <c r="K231" s="41">
        <f t="shared" si="56"/>
        <v>736.71</v>
      </c>
      <c r="L231" s="42">
        <f t="shared" si="57"/>
        <v>381.07332212595372</v>
      </c>
      <c r="M231" s="102"/>
      <c r="N231" s="44">
        <f>[1]calcs!N64+[1]calcs!O64+[1]calcs!P64+[1]calcs!Q64+[1]calcs!R64+[1]calcs!S64</f>
        <v>304.60000000000002</v>
      </c>
      <c r="O231" s="42">
        <f t="shared" si="58"/>
        <v>157.55851545325228</v>
      </c>
      <c r="P231" s="59"/>
      <c r="Q231" s="46">
        <f>[1]calcs!G64</f>
        <v>432.11</v>
      </c>
      <c r="R231" s="42">
        <f t="shared" si="59"/>
        <v>223.51480667270141</v>
      </c>
      <c r="S231" s="206"/>
      <c r="T231" s="48">
        <f>[1]calcs!T64</f>
        <v>1.2949464511137352E-2</v>
      </c>
      <c r="U231" s="48">
        <f>[1]calcs!U64</f>
        <v>0</v>
      </c>
      <c r="V231" s="48">
        <f>[1]calcs!V64</f>
        <v>3.3934655427508786E-2</v>
      </c>
      <c r="W231" s="48">
        <f>[1]calcs!W64</f>
        <v>0.36657572179012093</v>
      </c>
      <c r="X231" s="48">
        <f>[1]calcs!X64</f>
        <v>0</v>
      </c>
      <c r="Y231" s="48">
        <f>[1]calcs!Y64</f>
        <v>0</v>
      </c>
      <c r="Z231" s="49">
        <f t="shared" si="60"/>
        <v>0.4134598417287671</v>
      </c>
      <c r="AA231" s="50">
        <f>[1]calcs!H64</f>
        <v>0</v>
      </c>
      <c r="AB231" s="50">
        <f>[1]calcs!I64</f>
        <v>0</v>
      </c>
      <c r="AC231" s="50">
        <f>[1]calcs!J64</f>
        <v>0.58654015827123296</v>
      </c>
      <c r="AD231" s="51">
        <f>[1]calcs!K64</f>
        <v>0.58654015827123296</v>
      </c>
      <c r="AE231" s="52"/>
      <c r="AF231" s="53"/>
      <c r="AG231" s="53"/>
      <c r="AH231" s="53"/>
      <c r="AI231" s="53"/>
    </row>
    <row r="232" spans="1:35" s="54" customFormat="1" x14ac:dyDescent="0.25">
      <c r="A232" s="34"/>
      <c r="B232" s="55">
        <v>230</v>
      </c>
      <c r="C232" s="56">
        <v>9</v>
      </c>
      <c r="D232" s="57" t="s">
        <v>76</v>
      </c>
      <c r="E232" s="267">
        <v>1286</v>
      </c>
      <c r="F232" s="61">
        <v>0</v>
      </c>
      <c r="G232" s="61">
        <v>100</v>
      </c>
      <c r="H232" s="61">
        <v>2752</v>
      </c>
      <c r="I232" s="39">
        <v>2793.6666666666665</v>
      </c>
      <c r="J232" s="62"/>
      <c r="K232" s="41">
        <f>N232+Q232</f>
        <v>841.41246402441402</v>
      </c>
      <c r="L232" s="42">
        <f>K232*1000/I232</f>
        <v>301.18570481723452</v>
      </c>
      <c r="M232" s="63"/>
      <c r="N232" s="44">
        <f>[1]calcs!N53+[1]calcs!O53+[1]calcs!P53+[1]calcs!Q53+[1]calcs!R53+[1]calcs!S53</f>
        <v>239.81</v>
      </c>
      <c r="O232" s="42">
        <f>N232*1000/I232</f>
        <v>85.840591814819234</v>
      </c>
      <c r="P232" s="59"/>
      <c r="Q232" s="46">
        <f>[1]calcs!G53</f>
        <v>601.60246402441396</v>
      </c>
      <c r="R232" s="42">
        <f>Q232*1000/I232</f>
        <v>215.34511300241522</v>
      </c>
      <c r="S232" s="65">
        <v>7</v>
      </c>
      <c r="T232" s="48">
        <f>[1]calcs!T53</f>
        <v>1.8017322832954999E-2</v>
      </c>
      <c r="U232" s="48">
        <f>[1]calcs!U53</f>
        <v>0</v>
      </c>
      <c r="V232" s="48">
        <f>[1]calcs!V53</f>
        <v>1.3073255353727243E-3</v>
      </c>
      <c r="W232" s="48">
        <f>[1]calcs!W53</f>
        <v>0.26568420312052043</v>
      </c>
      <c r="X232" s="48">
        <f>[1]calcs!X53</f>
        <v>0</v>
      </c>
      <c r="Y232" s="48">
        <f>[1]calcs!Y53</f>
        <v>0</v>
      </c>
      <c r="Z232" s="49">
        <f>N232/K232</f>
        <v>0.28500885148884814</v>
      </c>
      <c r="AA232" s="50">
        <f>[1]calcs!H53</f>
        <v>0</v>
      </c>
      <c r="AB232" s="50">
        <f>[1]calcs!I53</f>
        <v>0</v>
      </c>
      <c r="AC232" s="50">
        <f>[1]calcs!J53</f>
        <v>0.71499114851115175</v>
      </c>
      <c r="AD232" s="51">
        <f>[1]calcs!K53</f>
        <v>0.71499114851115175</v>
      </c>
      <c r="AE232" s="52"/>
      <c r="AF232" s="53"/>
      <c r="AG232" s="53"/>
      <c r="AH232" s="53"/>
      <c r="AI232" s="53"/>
    </row>
    <row r="233" spans="1:35" s="54" customFormat="1" x14ac:dyDescent="0.25">
      <c r="A233" s="86"/>
      <c r="B233" s="60">
        <v>527</v>
      </c>
      <c r="C233" s="87">
        <v>9</v>
      </c>
      <c r="D233" s="88" t="s">
        <v>136</v>
      </c>
      <c r="E233" s="267">
        <v>2215</v>
      </c>
      <c r="F233" s="89">
        <v>0</v>
      </c>
      <c r="G233" s="89">
        <v>1098</v>
      </c>
      <c r="H233" s="89">
        <v>2485</v>
      </c>
      <c r="I233" s="39">
        <v>2942.5</v>
      </c>
      <c r="J233" s="202"/>
      <c r="K233" s="90">
        <f t="shared" si="56"/>
        <v>1295.2779999999998</v>
      </c>
      <c r="L233" s="91">
        <f t="shared" si="57"/>
        <v>440.19643160577732</v>
      </c>
      <c r="M233" s="75">
        <v>1</v>
      </c>
      <c r="N233" s="44">
        <f>[1]calcs!N112+[1]calcs!O112+[1]calcs!P112+[1]calcs!Q112+[1]calcs!R112+[1]calcs!S112</f>
        <v>583.93430000000001</v>
      </c>
      <c r="O233" s="91">
        <f t="shared" si="58"/>
        <v>198.44836023789296</v>
      </c>
      <c r="P233" s="78">
        <v>2</v>
      </c>
      <c r="Q233" s="46">
        <f>[1]calcs!G112</f>
        <v>711.3436999999999</v>
      </c>
      <c r="R233" s="91">
        <f t="shared" si="59"/>
        <v>241.74807136788445</v>
      </c>
      <c r="S233" s="65"/>
      <c r="T233" s="48">
        <f>[1]calcs!T112</f>
        <v>1.0569159670742498E-2</v>
      </c>
      <c r="U233" s="48">
        <f>[1]calcs!U112</f>
        <v>0</v>
      </c>
      <c r="V233" s="48">
        <f>[1]calcs!V112</f>
        <v>9.2644204564579973E-4</v>
      </c>
      <c r="W233" s="48">
        <f>[1]calcs!W112</f>
        <v>0.43715711993873135</v>
      </c>
      <c r="X233" s="48">
        <f>[1]calcs!X112</f>
        <v>2.1650178571704396E-3</v>
      </c>
      <c r="Y233" s="48">
        <f>[1]calcs!Y112</f>
        <v>0</v>
      </c>
      <c r="Z233" s="49">
        <f t="shared" si="60"/>
        <v>0.45081773951229009</v>
      </c>
      <c r="AA233" s="50">
        <f>[1]calcs!H112</f>
        <v>0</v>
      </c>
      <c r="AB233" s="50">
        <f>[1]calcs!I112</f>
        <v>0</v>
      </c>
      <c r="AC233" s="50">
        <f>[1]calcs!J112</f>
        <v>0.54918226048771002</v>
      </c>
      <c r="AD233" s="51">
        <f>[1]calcs!K112</f>
        <v>0.54918226048771002</v>
      </c>
      <c r="AE233" s="93"/>
      <c r="AF233" s="94"/>
      <c r="AG233" s="94"/>
      <c r="AH233" s="94"/>
      <c r="AI233" s="53"/>
    </row>
    <row r="234" spans="1:35" s="54" customFormat="1" x14ac:dyDescent="0.25">
      <c r="A234" s="34"/>
      <c r="B234" s="60">
        <v>369</v>
      </c>
      <c r="C234" s="56">
        <v>9</v>
      </c>
      <c r="D234" s="98" t="s">
        <v>106</v>
      </c>
      <c r="E234" s="267">
        <v>4306</v>
      </c>
      <c r="F234" s="61">
        <v>68</v>
      </c>
      <c r="G234" s="61">
        <v>2881</v>
      </c>
      <c r="H234" s="61">
        <v>3249</v>
      </c>
      <c r="I234" s="39">
        <v>4449.416666666667</v>
      </c>
      <c r="J234" s="62"/>
      <c r="K234" s="41">
        <f t="shared" si="56"/>
        <v>2541.7599999999998</v>
      </c>
      <c r="L234" s="42">
        <f t="shared" si="57"/>
        <v>571.25690633603642</v>
      </c>
      <c r="M234" s="63">
        <v>1</v>
      </c>
      <c r="N234" s="44">
        <f>[1]calcs!N83+[1]calcs!O83+[1]calcs!P83+[1]calcs!Q83+[1]calcs!R83+[1]calcs!S83</f>
        <v>870.14</v>
      </c>
      <c r="O234" s="42">
        <f t="shared" si="58"/>
        <v>195.56271421347367</v>
      </c>
      <c r="P234" s="59"/>
      <c r="Q234" s="46">
        <f>[1]calcs!G83</f>
        <v>1671.62</v>
      </c>
      <c r="R234" s="42">
        <f t="shared" si="59"/>
        <v>375.69419212256287</v>
      </c>
      <c r="S234" s="64"/>
      <c r="T234" s="48">
        <f>[1]calcs!T83</f>
        <v>7.0423643459650003E-3</v>
      </c>
      <c r="U234" s="48">
        <f>[1]calcs!U83</f>
        <v>0</v>
      </c>
      <c r="V234" s="48">
        <f>[1]calcs!V83</f>
        <v>5.5441898527004908E-2</v>
      </c>
      <c r="W234" s="48">
        <f>[1]calcs!W83</f>
        <v>0.27223262621175881</v>
      </c>
      <c r="X234" s="48">
        <f>[1]calcs!X83</f>
        <v>4.780152335389652E-3</v>
      </c>
      <c r="Y234" s="48">
        <f>[1]calcs!Y83</f>
        <v>2.8405514289311343E-3</v>
      </c>
      <c r="Z234" s="49">
        <f t="shared" si="60"/>
        <v>0.34233759284904952</v>
      </c>
      <c r="AA234" s="50">
        <f>[1]calcs!H83</f>
        <v>0</v>
      </c>
      <c r="AB234" s="50">
        <f>[1]calcs!I83</f>
        <v>9.4422762180536323E-4</v>
      </c>
      <c r="AC234" s="50">
        <f>[1]calcs!J83</f>
        <v>0.65671817952914513</v>
      </c>
      <c r="AD234" s="51">
        <f>[1]calcs!K83</f>
        <v>0.65766240715095059</v>
      </c>
      <c r="AE234" s="52"/>
      <c r="AF234" s="53"/>
      <c r="AG234" s="53"/>
      <c r="AH234" s="53"/>
      <c r="AI234" s="53"/>
    </row>
    <row r="235" spans="1:35" s="54" customFormat="1" x14ac:dyDescent="0.25">
      <c r="A235" s="86"/>
      <c r="B235" s="111">
        <v>552</v>
      </c>
      <c r="C235" s="87">
        <v>9</v>
      </c>
      <c r="D235" s="88" t="s">
        <v>144</v>
      </c>
      <c r="E235" s="267">
        <v>1645</v>
      </c>
      <c r="F235" s="89">
        <v>1</v>
      </c>
      <c r="G235" s="89">
        <v>480</v>
      </c>
      <c r="H235" s="89">
        <v>2402</v>
      </c>
      <c r="I235" s="39">
        <v>2602</v>
      </c>
      <c r="J235" s="70"/>
      <c r="K235" s="90">
        <f t="shared" si="56"/>
        <v>984.942868807835</v>
      </c>
      <c r="L235" s="91">
        <f t="shared" si="57"/>
        <v>378.5330010791065</v>
      </c>
      <c r="M235" s="65"/>
      <c r="N235" s="44">
        <f>[1]calcs!N120+[1]calcs!O120+[1]calcs!P120+[1]calcs!Q120+[1]calcs!R120+[1]calcs!S120</f>
        <v>313.66999999999996</v>
      </c>
      <c r="O235" s="91">
        <f t="shared" si="58"/>
        <v>120.54957724827054</v>
      </c>
      <c r="P235" s="78"/>
      <c r="Q235" s="46">
        <f>[1]calcs!G120</f>
        <v>671.27286880783504</v>
      </c>
      <c r="R235" s="91">
        <f t="shared" si="59"/>
        <v>257.98342383083593</v>
      </c>
      <c r="S235" s="65">
        <v>4</v>
      </c>
      <c r="T235" s="48">
        <f>[1]calcs!T120</f>
        <v>1.344240404118623E-2</v>
      </c>
      <c r="U235" s="48">
        <f>[1]calcs!U120</f>
        <v>5.0764365714449507E-4</v>
      </c>
      <c r="V235" s="48">
        <f>[1]calcs!V120</f>
        <v>1.3401792548614668E-2</v>
      </c>
      <c r="W235" s="48">
        <f>[1]calcs!W120</f>
        <v>0.25633974111168423</v>
      </c>
      <c r="X235" s="48">
        <f>[1]calcs!X120</f>
        <v>2.9250427524665803E-2</v>
      </c>
      <c r="Y235" s="48">
        <f>[1]calcs!Y120</f>
        <v>5.523162989732106E-3</v>
      </c>
      <c r="Z235" s="49">
        <f t="shared" si="60"/>
        <v>0.31846517187302753</v>
      </c>
      <c r="AA235" s="50">
        <f>[1]calcs!H120</f>
        <v>0</v>
      </c>
      <c r="AB235" s="50">
        <f>[1]calcs!I120</f>
        <v>2.7412757485802732E-4</v>
      </c>
      <c r="AC235" s="50">
        <f>[1]calcs!J120</f>
        <v>0.68126070055211441</v>
      </c>
      <c r="AD235" s="51">
        <f>[1]calcs!K120</f>
        <v>0.68153482812697241</v>
      </c>
      <c r="AE235" s="93"/>
      <c r="AF235" s="94"/>
      <c r="AG235" s="94"/>
      <c r="AH235" s="94"/>
      <c r="AI235" s="53"/>
    </row>
    <row r="236" spans="1:35" s="54" customFormat="1" x14ac:dyDescent="0.25">
      <c r="A236" s="34"/>
      <c r="B236" s="60">
        <v>516</v>
      </c>
      <c r="C236" s="56">
        <v>9</v>
      </c>
      <c r="D236" s="57" t="s">
        <v>130</v>
      </c>
      <c r="E236" s="267">
        <v>3295</v>
      </c>
      <c r="F236" s="61">
        <v>44</v>
      </c>
      <c r="G236" s="61">
        <v>1085</v>
      </c>
      <c r="H236" s="61">
        <v>5180</v>
      </c>
      <c r="I236" s="39">
        <v>5632.083333333333</v>
      </c>
      <c r="J236" s="62"/>
      <c r="K236" s="41">
        <f t="shared" si="56"/>
        <v>2792.9</v>
      </c>
      <c r="L236" s="42">
        <f t="shared" si="57"/>
        <v>495.89110009617519</v>
      </c>
      <c r="M236" s="63">
        <v>1</v>
      </c>
      <c r="N236" s="44">
        <f>[1]calcs!N107+[1]calcs!O107+[1]calcs!P107+[1]calcs!Q107+[1]calcs!R107+[1]calcs!S107</f>
        <v>774.02</v>
      </c>
      <c r="O236" s="42">
        <f t="shared" si="58"/>
        <v>137.43049493230748</v>
      </c>
      <c r="P236" s="69"/>
      <c r="Q236" s="46">
        <f>[1]calcs!G107</f>
        <v>2018.88</v>
      </c>
      <c r="R236" s="42">
        <f t="shared" si="59"/>
        <v>358.46060516386774</v>
      </c>
      <c r="S236" s="65"/>
      <c r="T236" s="48">
        <f>[1]calcs!T107</f>
        <v>1.0218769021447241E-2</v>
      </c>
      <c r="U236" s="48">
        <f>[1]calcs!U107</f>
        <v>4.2249991048730713E-3</v>
      </c>
      <c r="V236" s="48">
        <f>[1]calcs!V107</f>
        <v>8.0633033764187761E-2</v>
      </c>
      <c r="W236" s="48">
        <f>[1]calcs!W107</f>
        <v>0.17172831107451036</v>
      </c>
      <c r="X236" s="48">
        <f>[1]calcs!X107</f>
        <v>1.29256328547388E-3</v>
      </c>
      <c r="Y236" s="48">
        <f>[1]calcs!Y107</f>
        <v>9.040781982885172E-3</v>
      </c>
      <c r="Z236" s="49">
        <f t="shared" si="60"/>
        <v>0.27713845823337746</v>
      </c>
      <c r="AA236" s="50">
        <f>[1]calcs!H107</f>
        <v>0</v>
      </c>
      <c r="AB236" s="50">
        <f>[1]calcs!I107</f>
        <v>1.9871817823767408E-3</v>
      </c>
      <c r="AC236" s="50">
        <f>[1]calcs!J107</f>
        <v>0.72087435998424576</v>
      </c>
      <c r="AD236" s="51">
        <f>[1]calcs!K107</f>
        <v>0.72286154176662254</v>
      </c>
      <c r="AE236" s="52"/>
      <c r="AF236" s="53"/>
      <c r="AG236" s="53"/>
      <c r="AH236" s="53"/>
      <c r="AI236" s="53"/>
    </row>
    <row r="237" spans="1:35" s="54" customFormat="1" x14ac:dyDescent="0.25">
      <c r="A237" s="34"/>
      <c r="B237" s="60">
        <v>204</v>
      </c>
      <c r="C237" s="56">
        <v>9</v>
      </c>
      <c r="D237" s="57" t="s">
        <v>67</v>
      </c>
      <c r="E237" s="267">
        <v>5359</v>
      </c>
      <c r="F237" s="61">
        <v>3</v>
      </c>
      <c r="G237" s="61">
        <v>1618</v>
      </c>
      <c r="H237" s="61">
        <v>8335</v>
      </c>
      <c r="I237" s="39">
        <v>9009.1666666666661</v>
      </c>
      <c r="J237" s="73"/>
      <c r="K237" s="41">
        <f t="shared" si="56"/>
        <v>2744.9700000000003</v>
      </c>
      <c r="L237" s="42">
        <f t="shared" si="57"/>
        <v>304.68633798908525</v>
      </c>
      <c r="M237" s="67"/>
      <c r="N237" s="44">
        <f>[1]calcs!N44+[1]calcs!O44+[1]calcs!P44+[1]calcs!Q44+[1]calcs!R44+[1]calcs!S44</f>
        <v>1279.32</v>
      </c>
      <c r="O237" s="42">
        <f t="shared" si="58"/>
        <v>142.00203496438814</v>
      </c>
      <c r="P237" s="59"/>
      <c r="Q237" s="46">
        <f>[1]calcs!G44</f>
        <v>1465.65</v>
      </c>
      <c r="R237" s="42">
        <f t="shared" si="59"/>
        <v>162.68430302469707</v>
      </c>
      <c r="S237" s="64"/>
      <c r="T237" s="48">
        <f>[1]calcs!T44</f>
        <v>1.6732423305172734E-2</v>
      </c>
      <c r="U237" s="48">
        <f>[1]calcs!U44</f>
        <v>0</v>
      </c>
      <c r="V237" s="48">
        <f>[1]calcs!V44</f>
        <v>0.14703257230497965</v>
      </c>
      <c r="W237" s="48">
        <f>[1]calcs!W44</f>
        <v>0.29783567762124902</v>
      </c>
      <c r="X237" s="48">
        <f>[1]calcs!X44</f>
        <v>4.4590651263948233E-3</v>
      </c>
      <c r="Y237" s="48">
        <f>[1]calcs!Y44</f>
        <v>0</v>
      </c>
      <c r="Z237" s="49">
        <f t="shared" si="60"/>
        <v>0.46605973835779618</v>
      </c>
      <c r="AA237" s="50">
        <f>[1]calcs!H44</f>
        <v>0</v>
      </c>
      <c r="AB237" s="50">
        <f>[1]calcs!I44</f>
        <v>0</v>
      </c>
      <c r="AC237" s="50">
        <f>[1]calcs!J44</f>
        <v>0.53394026164220376</v>
      </c>
      <c r="AD237" s="51">
        <f>[1]calcs!K44</f>
        <v>0.53394026164220376</v>
      </c>
      <c r="AE237" s="52"/>
      <c r="AF237" s="53"/>
      <c r="AG237" s="53"/>
      <c r="AH237" s="53"/>
      <c r="AI237" s="53"/>
    </row>
    <row r="238" spans="1:35" s="54" customFormat="1" x14ac:dyDescent="0.25">
      <c r="A238" s="86"/>
      <c r="B238" s="55">
        <v>567</v>
      </c>
      <c r="C238" s="87">
        <v>9</v>
      </c>
      <c r="D238" s="112" t="s">
        <v>150</v>
      </c>
      <c r="E238" s="267">
        <v>2937</v>
      </c>
      <c r="F238" s="89">
        <v>48</v>
      </c>
      <c r="G238" s="89">
        <v>775</v>
      </c>
      <c r="H238" s="89">
        <v>4385</v>
      </c>
      <c r="I238" s="39">
        <v>4707.916666666667</v>
      </c>
      <c r="J238" s="202"/>
      <c r="K238" s="90">
        <f t="shared" si="56"/>
        <v>1540.9299999999998</v>
      </c>
      <c r="L238" s="91">
        <f t="shared" si="57"/>
        <v>327.30613328613146</v>
      </c>
      <c r="M238" s="65"/>
      <c r="N238" s="44">
        <f>[1]calcs!N126+[1]calcs!O126+[1]calcs!P126+[1]calcs!Q126+[1]calcs!R126+[1]calcs!S126</f>
        <v>819.18999999999994</v>
      </c>
      <c r="O238" s="91">
        <f t="shared" si="58"/>
        <v>174.00265510222141</v>
      </c>
      <c r="P238" s="78"/>
      <c r="Q238" s="46">
        <f>[1]calcs!G126</f>
        <v>721.74</v>
      </c>
      <c r="R238" s="91">
        <f t="shared" si="59"/>
        <v>153.30347818391007</v>
      </c>
      <c r="S238" s="65"/>
      <c r="T238" s="48">
        <f>[1]calcs!T126</f>
        <v>1.5678843295931676E-2</v>
      </c>
      <c r="U238" s="48">
        <f>[1]calcs!U126</f>
        <v>0</v>
      </c>
      <c r="V238" s="48">
        <f>[1]calcs!V126</f>
        <v>4.6205862693308584E-2</v>
      </c>
      <c r="W238" s="48">
        <f>[1]calcs!W126</f>
        <v>0.29893635661580992</v>
      </c>
      <c r="X238" s="48">
        <f>[1]calcs!X126</f>
        <v>0.16769093988695136</v>
      </c>
      <c r="Y238" s="48">
        <f>[1]calcs!Y126</f>
        <v>3.1085123918672491E-3</v>
      </c>
      <c r="Z238" s="49">
        <f t="shared" si="60"/>
        <v>0.53162051488386886</v>
      </c>
      <c r="AA238" s="50">
        <f>[1]calcs!H126</f>
        <v>0</v>
      </c>
      <c r="AB238" s="50">
        <f>[1]calcs!I126</f>
        <v>1.0318444056511328E-3</v>
      </c>
      <c r="AC238" s="50">
        <f>[1]calcs!J126</f>
        <v>0.46734764071048002</v>
      </c>
      <c r="AD238" s="51">
        <f>[1]calcs!K126</f>
        <v>0.46837948511613114</v>
      </c>
      <c r="AE238" s="93"/>
      <c r="AF238" s="94"/>
      <c r="AG238" s="94"/>
      <c r="AH238" s="94"/>
      <c r="AI238" s="53"/>
    </row>
    <row r="239" spans="1:35" s="54" customFormat="1" x14ac:dyDescent="0.25">
      <c r="A239" s="34"/>
      <c r="B239" s="55">
        <v>990</v>
      </c>
      <c r="C239" s="56">
        <v>9</v>
      </c>
      <c r="D239" s="57" t="s">
        <v>252</v>
      </c>
      <c r="E239" s="267">
        <v>35</v>
      </c>
      <c r="F239" s="61">
        <v>35</v>
      </c>
      <c r="G239" s="61">
        <v>35</v>
      </c>
      <c r="H239" s="61">
        <v>133</v>
      </c>
      <c r="I239" s="39">
        <v>147.58333333333334</v>
      </c>
      <c r="J239" s="62"/>
      <c r="K239" s="41">
        <f t="shared" si="56"/>
        <v>42.39074496088508</v>
      </c>
      <c r="L239" s="42">
        <f t="shared" si="57"/>
        <v>287.23260278408861</v>
      </c>
      <c r="M239" s="63"/>
      <c r="N239" s="44">
        <f>[1]calcs!N228+[1]calcs!O228+[1]calcs!P228+[1]calcs!Q228+[1]calcs!R228+[1]calcs!S228</f>
        <v>4.51</v>
      </c>
      <c r="O239" s="42">
        <f t="shared" si="58"/>
        <v>30.559006211180122</v>
      </c>
      <c r="P239" s="59"/>
      <c r="Q239" s="46">
        <f>[1]calcs!G228</f>
        <v>37.880744960885082</v>
      </c>
      <c r="R239" s="42">
        <f t="shared" si="59"/>
        <v>256.67359657290848</v>
      </c>
      <c r="S239" s="77">
        <v>7</v>
      </c>
      <c r="T239" s="48">
        <f>[1]calcs!T228</f>
        <v>1.7220740061859915E-2</v>
      </c>
      <c r="U239" s="48">
        <f>[1]calcs!U228</f>
        <v>0</v>
      </c>
      <c r="V239" s="48">
        <f>[1]calcs!V228</f>
        <v>0</v>
      </c>
      <c r="W239" s="48">
        <f>[1]calcs!W228</f>
        <v>8.9170407443603383E-2</v>
      </c>
      <c r="X239" s="48">
        <f>[1]calcs!X228</f>
        <v>0</v>
      </c>
      <c r="Y239" s="48">
        <f>[1]calcs!Y228</f>
        <v>0</v>
      </c>
      <c r="Z239" s="49">
        <f t="shared" si="60"/>
        <v>0.1063911475054633</v>
      </c>
      <c r="AA239" s="50">
        <f>[1]calcs!H228</f>
        <v>0</v>
      </c>
      <c r="AB239" s="50">
        <f>[1]calcs!I228</f>
        <v>0</v>
      </c>
      <c r="AC239" s="50">
        <f>[1]calcs!J228</f>
        <v>0.8936088524945367</v>
      </c>
      <c r="AD239" s="51">
        <f>[1]calcs!K228</f>
        <v>0.8936088524945367</v>
      </c>
      <c r="AE239" s="52"/>
      <c r="AF239" s="53"/>
      <c r="AG239" s="53"/>
      <c r="AH239" s="53"/>
      <c r="AI239" s="53"/>
    </row>
    <row r="240" spans="1:35" s="54" customFormat="1" x14ac:dyDescent="0.25">
      <c r="A240" s="34"/>
      <c r="B240" s="60">
        <v>523</v>
      </c>
      <c r="C240" s="56">
        <v>9</v>
      </c>
      <c r="D240" s="57" t="s">
        <v>133</v>
      </c>
      <c r="E240" s="267">
        <v>6879</v>
      </c>
      <c r="F240" s="61">
        <v>0</v>
      </c>
      <c r="G240" s="61">
        <v>4226</v>
      </c>
      <c r="H240" s="61">
        <v>6300</v>
      </c>
      <c r="I240" s="39">
        <v>8060.8333333333339</v>
      </c>
      <c r="J240" s="96"/>
      <c r="K240" s="41">
        <f t="shared" si="56"/>
        <v>3686.21</v>
      </c>
      <c r="L240" s="42">
        <f t="shared" si="57"/>
        <v>457.29887315207276</v>
      </c>
      <c r="M240" s="63">
        <v>1</v>
      </c>
      <c r="N240" s="44">
        <f>[1]calcs!N110+[1]calcs!O110+[1]calcs!P110+[1]calcs!Q110+[1]calcs!R110+[1]calcs!S110</f>
        <v>1390.23</v>
      </c>
      <c r="O240" s="42">
        <f t="shared" si="58"/>
        <v>172.46728005789308</v>
      </c>
      <c r="P240" s="59"/>
      <c r="Q240" s="46">
        <f>[1]calcs!G110</f>
        <v>2295.98</v>
      </c>
      <c r="R240" s="42">
        <f t="shared" si="59"/>
        <v>284.83159309417965</v>
      </c>
      <c r="S240" s="126"/>
      <c r="T240" s="48">
        <f>[1]calcs!T110</f>
        <v>9.4161754213677468E-3</v>
      </c>
      <c r="U240" s="48">
        <f>[1]calcs!U110</f>
        <v>0</v>
      </c>
      <c r="V240" s="48">
        <f>[1]calcs!V110</f>
        <v>4.8830641770273533E-2</v>
      </c>
      <c r="W240" s="48">
        <f>[1]calcs!W110</f>
        <v>0.31889664452106636</v>
      </c>
      <c r="X240" s="48">
        <f>[1]calcs!X110</f>
        <v>0</v>
      </c>
      <c r="Y240" s="48">
        <f>[1]calcs!Y110</f>
        <v>0</v>
      </c>
      <c r="Z240" s="49">
        <f t="shared" si="60"/>
        <v>0.37714346171270763</v>
      </c>
      <c r="AA240" s="50">
        <f>[1]calcs!H110</f>
        <v>0</v>
      </c>
      <c r="AB240" s="50">
        <f>[1]calcs!I110</f>
        <v>9.5111238914766128E-3</v>
      </c>
      <c r="AC240" s="50">
        <f>[1]calcs!J110</f>
        <v>0.6133454143958158</v>
      </c>
      <c r="AD240" s="51">
        <f>[1]calcs!K110</f>
        <v>0.62285653828729237</v>
      </c>
      <c r="AE240" s="52"/>
      <c r="AF240" s="53"/>
      <c r="AG240" s="53"/>
      <c r="AH240" s="53"/>
      <c r="AI240" s="53"/>
    </row>
    <row r="241" spans="1:35" s="54" customFormat="1" x14ac:dyDescent="0.25">
      <c r="A241" s="86"/>
      <c r="B241" s="60">
        <v>630</v>
      </c>
      <c r="C241" s="87">
        <v>9</v>
      </c>
      <c r="D241" s="200" t="s">
        <v>169</v>
      </c>
      <c r="E241" s="267">
        <v>3343</v>
      </c>
      <c r="F241" s="115">
        <v>0</v>
      </c>
      <c r="G241" s="89">
        <v>2412</v>
      </c>
      <c r="H241" s="89">
        <v>1842</v>
      </c>
      <c r="I241" s="39">
        <v>2847</v>
      </c>
      <c r="J241" s="202"/>
      <c r="K241" s="90">
        <f t="shared" si="56"/>
        <v>1018.8466746717548</v>
      </c>
      <c r="L241" s="91">
        <f t="shared" si="57"/>
        <v>357.86676314427638</v>
      </c>
      <c r="M241" s="65"/>
      <c r="N241" s="44">
        <f>[1]calcs!N145+[1]calcs!O145+[1]calcs!P145+[1]calcs!Q145+[1]calcs!R145+[1]calcs!S145</f>
        <v>247.26999999999998</v>
      </c>
      <c r="O241" s="91">
        <f t="shared" si="58"/>
        <v>86.85282753775904</v>
      </c>
      <c r="P241" s="78"/>
      <c r="Q241" s="46">
        <f>[1]calcs!G145</f>
        <v>771.57667467175486</v>
      </c>
      <c r="R241" s="91">
        <f t="shared" si="59"/>
        <v>271.01393560651735</v>
      </c>
      <c r="S241" s="202">
        <v>4</v>
      </c>
      <c r="T241" s="48">
        <f>[1]calcs!T145</f>
        <v>9.9622448130088463E-3</v>
      </c>
      <c r="U241" s="48">
        <f>[1]calcs!U145</f>
        <v>0</v>
      </c>
      <c r="V241" s="48">
        <f>[1]calcs!V145</f>
        <v>1.1483572838640738E-2</v>
      </c>
      <c r="W241" s="48">
        <f>[1]calcs!W145</f>
        <v>0.22125017002447819</v>
      </c>
      <c r="X241" s="48">
        <f>[1]calcs!X145</f>
        <v>0</v>
      </c>
      <c r="Y241" s="48">
        <f>[1]calcs!Y145</f>
        <v>0</v>
      </c>
      <c r="Z241" s="49">
        <f t="shared" si="60"/>
        <v>0.24269598767612777</v>
      </c>
      <c r="AA241" s="50">
        <f>[1]calcs!H145</f>
        <v>0</v>
      </c>
      <c r="AB241" s="50">
        <f>[1]calcs!I145</f>
        <v>1.5772736368970655E-2</v>
      </c>
      <c r="AC241" s="50">
        <f>[1]calcs!J145</f>
        <v>0.74153127595490154</v>
      </c>
      <c r="AD241" s="51">
        <f>[1]calcs!K145</f>
        <v>0.75730401232387223</v>
      </c>
      <c r="AE241" s="93"/>
      <c r="AF241" s="94"/>
      <c r="AG241" s="94"/>
      <c r="AH241" s="94"/>
      <c r="AI241" s="53"/>
    </row>
    <row r="242" spans="1:35" s="54" customFormat="1" x14ac:dyDescent="0.25">
      <c r="A242" s="34"/>
      <c r="B242" s="55">
        <v>420</v>
      </c>
      <c r="C242" s="56">
        <v>9</v>
      </c>
      <c r="D242" s="200" t="s">
        <v>117</v>
      </c>
      <c r="E242" s="267">
        <v>5025</v>
      </c>
      <c r="F242" s="132">
        <v>0</v>
      </c>
      <c r="G242" s="61">
        <v>3114</v>
      </c>
      <c r="H242" s="61">
        <v>3666</v>
      </c>
      <c r="I242" s="39">
        <v>4963.5</v>
      </c>
      <c r="J242" s="96"/>
      <c r="K242" s="41">
        <f t="shared" si="56"/>
        <v>2742.37</v>
      </c>
      <c r="L242" s="42">
        <f t="shared" si="57"/>
        <v>552.50730331419356</v>
      </c>
      <c r="M242" s="63">
        <v>1</v>
      </c>
      <c r="N242" s="44">
        <f>[1]calcs!N94+[1]calcs!O94+[1]calcs!P94+[1]calcs!Q94+[1]calcs!R94+[1]calcs!S94</f>
        <v>796.04</v>
      </c>
      <c r="O242" s="42">
        <f t="shared" si="58"/>
        <v>160.37876498438601</v>
      </c>
      <c r="P242" s="59"/>
      <c r="Q242" s="46">
        <f>[1]calcs!G94</f>
        <v>1946.33</v>
      </c>
      <c r="R242" s="42">
        <f t="shared" si="59"/>
        <v>392.12853832980761</v>
      </c>
      <c r="S242" s="65"/>
      <c r="T242" s="48">
        <f>[1]calcs!T94</f>
        <v>7.3658915463631824E-3</v>
      </c>
      <c r="U242" s="48">
        <f>[1]calcs!U94</f>
        <v>9.6996393630327058E-3</v>
      </c>
      <c r="V242" s="48">
        <f>[1]calcs!V94</f>
        <v>7.6320846567020503E-3</v>
      </c>
      <c r="W242" s="48">
        <f>[1]calcs!W94</f>
        <v>0.17854994038003624</v>
      </c>
      <c r="X242" s="48">
        <f>[1]calcs!X94</f>
        <v>8.3409605560154185E-2</v>
      </c>
      <c r="Y242" s="48">
        <f>[1]calcs!Y94</f>
        <v>3.6173091158377608E-3</v>
      </c>
      <c r="Z242" s="49">
        <f t="shared" si="60"/>
        <v>0.29027447062212614</v>
      </c>
      <c r="AA242" s="50">
        <f>[1]calcs!H94</f>
        <v>0</v>
      </c>
      <c r="AB242" s="50">
        <f>[1]calcs!I94</f>
        <v>9.043272789594402E-4</v>
      </c>
      <c r="AC242" s="50">
        <f>[1]calcs!J94</f>
        <v>0.70882120209891442</v>
      </c>
      <c r="AD242" s="51">
        <f>[1]calcs!K94</f>
        <v>0.70972552937787392</v>
      </c>
      <c r="AE242" s="52"/>
      <c r="AF242" s="53"/>
      <c r="AG242" s="53"/>
      <c r="AH242" s="53"/>
      <c r="AI242" s="53"/>
    </row>
    <row r="243" spans="1:35" s="54" customFormat="1" x14ac:dyDescent="0.25">
      <c r="A243" s="34"/>
      <c r="B243" s="60">
        <v>100</v>
      </c>
      <c r="C243" s="56">
        <v>9</v>
      </c>
      <c r="D243" s="123" t="s">
        <v>49</v>
      </c>
      <c r="E243" s="267">
        <v>454</v>
      </c>
      <c r="F243" s="132">
        <v>3</v>
      </c>
      <c r="G243" s="61">
        <v>0</v>
      </c>
      <c r="H243" s="61">
        <v>2130</v>
      </c>
      <c r="I243" s="39">
        <v>2130</v>
      </c>
      <c r="J243" s="96"/>
      <c r="K243" s="41">
        <f t="shared" si="56"/>
        <v>613.41999999999996</v>
      </c>
      <c r="L243" s="42">
        <f t="shared" si="57"/>
        <v>287.99061032863852</v>
      </c>
      <c r="M243" s="67"/>
      <c r="N243" s="44">
        <f>[1]calcs!N26+[1]calcs!O26+[1]calcs!P26+[1]calcs!Q26+[1]calcs!R26+[1]calcs!S26</f>
        <v>84.42</v>
      </c>
      <c r="O243" s="42">
        <f t="shared" si="58"/>
        <v>39.633802816901408</v>
      </c>
      <c r="P243" s="69"/>
      <c r="Q243" s="46">
        <f>[1]calcs!G26</f>
        <v>529</v>
      </c>
      <c r="R243" s="42">
        <f t="shared" si="59"/>
        <v>248.35680751173709</v>
      </c>
      <c r="S243" s="202"/>
      <c r="T243" s="48">
        <f>[1]calcs!T26</f>
        <v>1.913859998043755E-2</v>
      </c>
      <c r="U243" s="48">
        <f>[1]calcs!U26</f>
        <v>0</v>
      </c>
      <c r="V243" s="48">
        <f>[1]calcs!V26</f>
        <v>0</v>
      </c>
      <c r="W243" s="48">
        <f>[1]calcs!W26</f>
        <v>0.11848325780052821</v>
      </c>
      <c r="X243" s="48">
        <f>[1]calcs!X26</f>
        <v>0</v>
      </c>
      <c r="Y243" s="48">
        <f>[1]calcs!Y26</f>
        <v>0</v>
      </c>
      <c r="Z243" s="49">
        <f t="shared" si="60"/>
        <v>0.13762185778096575</v>
      </c>
      <c r="AA243" s="50">
        <f>[1]calcs!H26</f>
        <v>0</v>
      </c>
      <c r="AB243" s="50">
        <f>[1]calcs!I26</f>
        <v>0</v>
      </c>
      <c r="AC243" s="50">
        <f>[1]calcs!J26</f>
        <v>0.8623781422190343</v>
      </c>
      <c r="AD243" s="51">
        <f>[1]calcs!K26</f>
        <v>0.8623781422190343</v>
      </c>
      <c r="AE243" s="52"/>
      <c r="AF243" s="53"/>
      <c r="AG243" s="53"/>
      <c r="AH243" s="53"/>
      <c r="AI243" s="53"/>
    </row>
    <row r="244" spans="1:35" s="54" customFormat="1" x14ac:dyDescent="0.25">
      <c r="A244" s="34"/>
      <c r="B244" s="60">
        <v>987</v>
      </c>
      <c r="C244" s="56">
        <v>9</v>
      </c>
      <c r="D244" s="123" t="s">
        <v>249</v>
      </c>
      <c r="E244" s="267">
        <v>2850</v>
      </c>
      <c r="F244" s="266">
        <v>9</v>
      </c>
      <c r="G244" s="61">
        <v>0</v>
      </c>
      <c r="H244" s="61">
        <v>12769</v>
      </c>
      <c r="I244" s="39">
        <v>12769</v>
      </c>
      <c r="J244" s="122"/>
      <c r="K244" s="41">
        <f t="shared" si="56"/>
        <v>3648.7685594954819</v>
      </c>
      <c r="L244" s="42">
        <f t="shared" si="57"/>
        <v>285.75209957674696</v>
      </c>
      <c r="M244" s="63"/>
      <c r="N244" s="44">
        <f>[1]calcs!N225+[1]calcs!O225+[1]calcs!P225+[1]calcs!Q225+[1]calcs!R225+[1]calcs!S225</f>
        <v>372.46000000000004</v>
      </c>
      <c r="O244" s="42">
        <f t="shared" si="58"/>
        <v>29.169081368940407</v>
      </c>
      <c r="P244" s="69"/>
      <c r="Q244" s="46">
        <f>[1]calcs!G225</f>
        <v>3276.3085594954819</v>
      </c>
      <c r="R244" s="42">
        <f t="shared" si="59"/>
        <v>256.58301820780656</v>
      </c>
      <c r="S244" s="120">
        <v>7</v>
      </c>
      <c r="T244" s="48">
        <f>[1]calcs!T225</f>
        <v>1.9283218119410875E-2</v>
      </c>
      <c r="U244" s="48">
        <f>[1]calcs!U225</f>
        <v>0</v>
      </c>
      <c r="V244" s="48">
        <f>[1]calcs!V225</f>
        <v>0</v>
      </c>
      <c r="W244" s="48">
        <f>[1]calcs!W225</f>
        <v>8.2795056763417085E-2</v>
      </c>
      <c r="X244" s="48">
        <f>[1]calcs!X225</f>
        <v>0</v>
      </c>
      <c r="Y244" s="48">
        <f>[1]calcs!Y225</f>
        <v>0</v>
      </c>
      <c r="Z244" s="49">
        <f t="shared" si="60"/>
        <v>0.10207827488282797</v>
      </c>
      <c r="AA244" s="50">
        <f>[1]calcs!H225</f>
        <v>0</v>
      </c>
      <c r="AB244" s="50">
        <f>[1]calcs!I225</f>
        <v>0</v>
      </c>
      <c r="AC244" s="50">
        <f>[1]calcs!J225</f>
        <v>0.89792172511717205</v>
      </c>
      <c r="AD244" s="51">
        <f>[1]calcs!K225</f>
        <v>0.89792172511717205</v>
      </c>
      <c r="AE244" s="52"/>
      <c r="AF244" s="53"/>
      <c r="AG244" s="53"/>
      <c r="AH244" s="53"/>
      <c r="AI244" s="53"/>
    </row>
    <row r="245" spans="1:35" s="54" customFormat="1" x14ac:dyDescent="0.25">
      <c r="A245" s="34"/>
      <c r="B245" s="60">
        <v>331</v>
      </c>
      <c r="C245" s="56">
        <v>9</v>
      </c>
      <c r="D245" s="123" t="s">
        <v>99</v>
      </c>
      <c r="E245" s="267">
        <v>3559</v>
      </c>
      <c r="F245" s="264">
        <v>2</v>
      </c>
      <c r="G245" s="61">
        <v>0</v>
      </c>
      <c r="H245" s="61">
        <v>6761</v>
      </c>
      <c r="I245" s="39">
        <v>6761</v>
      </c>
      <c r="J245" s="96"/>
      <c r="K245" s="41">
        <f t="shared" si="56"/>
        <v>2475.3005365141316</v>
      </c>
      <c r="L245" s="42">
        <f t="shared" si="57"/>
        <v>366.11455946075017</v>
      </c>
      <c r="M245" s="63"/>
      <c r="N245" s="44">
        <f>[1]calcs!N76+[1]calcs!O76+[1]calcs!P76+[1]calcs!Q76+[1]calcs!R76+[1]calcs!S76</f>
        <v>678.74</v>
      </c>
      <c r="O245" s="42">
        <f t="shared" si="58"/>
        <v>100.390474781837</v>
      </c>
      <c r="P245" s="59"/>
      <c r="Q245" s="46">
        <f>[1]calcs!G76</f>
        <v>1796.5605365141319</v>
      </c>
      <c r="R245" s="42">
        <f t="shared" si="59"/>
        <v>265.72408467891313</v>
      </c>
      <c r="S245" s="77">
        <v>4</v>
      </c>
      <c r="T245" s="48">
        <f>[1]calcs!T76</f>
        <v>1.5048677706206015E-2</v>
      </c>
      <c r="U245" s="48">
        <f>[1]calcs!U76</f>
        <v>0</v>
      </c>
      <c r="V245" s="48">
        <f>[1]calcs!V76</f>
        <v>2.9087377042868001E-3</v>
      </c>
      <c r="W245" s="48">
        <f>[1]calcs!W76</f>
        <v>0.24683871351656039</v>
      </c>
      <c r="X245" s="48">
        <f>[1]calcs!X76</f>
        <v>0</v>
      </c>
      <c r="Y245" s="48">
        <f>[1]calcs!Y76</f>
        <v>9.4089584906721629E-3</v>
      </c>
      <c r="Z245" s="49">
        <f t="shared" si="60"/>
        <v>0.27420508741772537</v>
      </c>
      <c r="AA245" s="50">
        <f>[1]calcs!H76</f>
        <v>0</v>
      </c>
      <c r="AB245" s="50">
        <f>[1]calcs!I76</f>
        <v>0</v>
      </c>
      <c r="AC245" s="50">
        <f>[1]calcs!J76</f>
        <v>0.72579491258227469</v>
      </c>
      <c r="AD245" s="51">
        <f>[1]calcs!K76</f>
        <v>0.72579491258227469</v>
      </c>
      <c r="AE245" s="52"/>
      <c r="AF245" s="53"/>
      <c r="AG245" s="53"/>
      <c r="AH245" s="53"/>
      <c r="AI245" s="53"/>
    </row>
    <row r="246" spans="1:35" s="54" customFormat="1" ht="14.45" customHeight="1" x14ac:dyDescent="0.25">
      <c r="A246" s="34"/>
      <c r="B246" s="55">
        <v>512</v>
      </c>
      <c r="C246" s="56">
        <v>9</v>
      </c>
      <c r="D246" s="125" t="s">
        <v>129</v>
      </c>
      <c r="E246" s="267">
        <v>3875</v>
      </c>
      <c r="F246" s="264">
        <v>0</v>
      </c>
      <c r="G246" s="61">
        <v>1581</v>
      </c>
      <c r="H246" s="61">
        <v>5571</v>
      </c>
      <c r="I246" s="39">
        <v>6229.75</v>
      </c>
      <c r="J246" s="96"/>
      <c r="K246" s="41">
        <f t="shared" si="56"/>
        <v>1824.13</v>
      </c>
      <c r="L246" s="42">
        <f t="shared" si="57"/>
        <v>292.80950278903646</v>
      </c>
      <c r="M246" s="67"/>
      <c r="N246" s="44">
        <f>[1]calcs!N106+[1]calcs!O106+[1]calcs!P106+[1]calcs!Q106+[1]calcs!R106+[1]calcs!S106</f>
        <v>576.5</v>
      </c>
      <c r="O246" s="42">
        <f t="shared" si="58"/>
        <v>92.539829046109389</v>
      </c>
      <c r="P246" s="59"/>
      <c r="Q246" s="46">
        <f>[1]calcs!G106</f>
        <v>1247.6300000000001</v>
      </c>
      <c r="R246" s="42">
        <f t="shared" si="59"/>
        <v>200.2696737429271</v>
      </c>
      <c r="S246" s="64"/>
      <c r="T246" s="48">
        <f>[1]calcs!T106</f>
        <v>1.6829940848514083E-2</v>
      </c>
      <c r="U246" s="48">
        <f>[1]calcs!U106</f>
        <v>0</v>
      </c>
      <c r="V246" s="48">
        <f>[1]calcs!V106</f>
        <v>5.8109893483468825E-3</v>
      </c>
      <c r="W246" s="48">
        <f>[1]calcs!W106</f>
        <v>0.29340014143728793</v>
      </c>
      <c r="X246" s="48">
        <f>[1]calcs!X106</f>
        <v>0</v>
      </c>
      <c r="Y246" s="48">
        <f>[1]calcs!Y106</f>
        <v>0</v>
      </c>
      <c r="Z246" s="49">
        <f t="shared" si="60"/>
        <v>0.31604107163414885</v>
      </c>
      <c r="AA246" s="50">
        <f>[1]calcs!H106</f>
        <v>0</v>
      </c>
      <c r="AB246" s="50">
        <f>[1]calcs!I106</f>
        <v>0</v>
      </c>
      <c r="AC246" s="50">
        <f>[1]calcs!J106</f>
        <v>0.68395892836585115</v>
      </c>
      <c r="AD246" s="51">
        <f>[1]calcs!K106</f>
        <v>0.68395892836585115</v>
      </c>
      <c r="AE246" s="52"/>
      <c r="AF246" s="53"/>
      <c r="AG246" s="53"/>
      <c r="AH246" s="53"/>
      <c r="AI246" s="53"/>
    </row>
    <row r="247" spans="1:35" s="54" customFormat="1" ht="15.6" customHeight="1" x14ac:dyDescent="0.25">
      <c r="A247" s="34"/>
      <c r="B247" s="60">
        <v>936</v>
      </c>
      <c r="C247" s="56">
        <v>9</v>
      </c>
      <c r="D247" s="123" t="s">
        <v>230</v>
      </c>
      <c r="E247" s="267">
        <v>586</v>
      </c>
      <c r="F247" s="265">
        <v>0</v>
      </c>
      <c r="G247" s="61">
        <v>268</v>
      </c>
      <c r="H247" s="61">
        <v>675</v>
      </c>
      <c r="I247" s="39">
        <v>786.66666666666663</v>
      </c>
      <c r="J247" s="96"/>
      <c r="K247" s="41">
        <f t="shared" si="56"/>
        <v>370.90999999999997</v>
      </c>
      <c r="L247" s="42">
        <f t="shared" si="57"/>
        <v>471.49576271186436</v>
      </c>
      <c r="M247" s="63">
        <v>1</v>
      </c>
      <c r="N247" s="44">
        <f>[1]calcs!N206+[1]calcs!O206+[1]calcs!P206+[1]calcs!Q206+[1]calcs!R206+[1]calcs!S206</f>
        <v>127.28</v>
      </c>
      <c r="O247" s="42">
        <f t="shared" si="58"/>
        <v>161.79661016949154</v>
      </c>
      <c r="P247" s="59"/>
      <c r="Q247" s="46">
        <f>[1]calcs!G206</f>
        <v>243.63</v>
      </c>
      <c r="R247" s="42">
        <f t="shared" si="59"/>
        <v>309.69915254237287</v>
      </c>
      <c r="S247" s="124"/>
      <c r="T247" s="48">
        <f>[1]calcs!T206</f>
        <v>1.0029387182874553E-2</v>
      </c>
      <c r="U247" s="48">
        <f>[1]calcs!U206</f>
        <v>0</v>
      </c>
      <c r="V247" s="48">
        <f>[1]calcs!V206</f>
        <v>4.0441077350300619E-3</v>
      </c>
      <c r="W247" s="48">
        <f>[1]calcs!W206</f>
        <v>0.32908252675851291</v>
      </c>
      <c r="X247" s="48">
        <f>[1]calcs!X206</f>
        <v>0</v>
      </c>
      <c r="Y247" s="48">
        <f>[1]calcs!Y206</f>
        <v>0</v>
      </c>
      <c r="Z247" s="49">
        <f t="shared" si="60"/>
        <v>0.34315602167641751</v>
      </c>
      <c r="AA247" s="50">
        <f>[1]calcs!H206</f>
        <v>0</v>
      </c>
      <c r="AB247" s="50">
        <f>[1]calcs!I206</f>
        <v>2.6960718233533743E-5</v>
      </c>
      <c r="AC247" s="50">
        <f>[1]calcs!J206</f>
        <v>0.65681701760534905</v>
      </c>
      <c r="AD247" s="51">
        <f>[1]calcs!K206</f>
        <v>0.65684397832358254</v>
      </c>
      <c r="AE247" s="52"/>
      <c r="AF247" s="53"/>
      <c r="AG247" s="53"/>
      <c r="AH247" s="53"/>
      <c r="AI247" s="53"/>
    </row>
    <row r="248" spans="1:35" s="54" customFormat="1" x14ac:dyDescent="0.25">
      <c r="A248" s="34"/>
      <c r="B248" s="60">
        <v>982</v>
      </c>
      <c r="C248" s="56">
        <v>9</v>
      </c>
      <c r="D248" s="123" t="s">
        <v>245</v>
      </c>
      <c r="E248" s="267">
        <v>782</v>
      </c>
      <c r="F248" s="264">
        <v>2</v>
      </c>
      <c r="G248" s="61">
        <v>47</v>
      </c>
      <c r="H248" s="61">
        <v>2298</v>
      </c>
      <c r="I248" s="39">
        <v>2317.5833333333335</v>
      </c>
      <c r="J248" s="96"/>
      <c r="K248" s="41">
        <f t="shared" si="56"/>
        <v>746.03</v>
      </c>
      <c r="L248" s="42">
        <f t="shared" si="57"/>
        <v>321.89996763870408</v>
      </c>
      <c r="M248" s="63"/>
      <c r="N248" s="44">
        <f>[1]calcs!N221+[1]calcs!O221+[1]calcs!P221+[1]calcs!Q221+[1]calcs!R221+[1]calcs!S221</f>
        <v>50.16</v>
      </c>
      <c r="O248" s="42">
        <f t="shared" si="58"/>
        <v>21.643234691309193</v>
      </c>
      <c r="P248" s="59"/>
      <c r="Q248" s="46">
        <f>[1]calcs!G221</f>
        <v>695.87</v>
      </c>
      <c r="R248" s="42">
        <f t="shared" si="59"/>
        <v>300.25673294739488</v>
      </c>
      <c r="S248" s="120"/>
      <c r="T248" s="48">
        <f>[1]calcs!T221</f>
        <v>1.6969826950658823E-2</v>
      </c>
      <c r="U248" s="48">
        <f>[1]calcs!U221</f>
        <v>0</v>
      </c>
      <c r="V248" s="48">
        <f>[1]calcs!V221</f>
        <v>0</v>
      </c>
      <c r="W248" s="48">
        <f>[1]calcs!W221</f>
        <v>5.0266075090814044E-2</v>
      </c>
      <c r="X248" s="48">
        <f>[1]calcs!X221</f>
        <v>0</v>
      </c>
      <c r="Y248" s="48">
        <f>[1]calcs!Y221</f>
        <v>0</v>
      </c>
      <c r="Z248" s="49">
        <f t="shared" si="60"/>
        <v>6.7235902041472867E-2</v>
      </c>
      <c r="AA248" s="50">
        <f>[1]calcs!H221</f>
        <v>0</v>
      </c>
      <c r="AB248" s="50">
        <f>[1]calcs!I221</f>
        <v>0</v>
      </c>
      <c r="AC248" s="50">
        <f>[1]calcs!J221</f>
        <v>0.93276409795852722</v>
      </c>
      <c r="AD248" s="51">
        <f>[1]calcs!K221</f>
        <v>0.93276409795852722</v>
      </c>
      <c r="AE248" s="52"/>
      <c r="AF248" s="53"/>
      <c r="AG248" s="53"/>
      <c r="AH248" s="53"/>
      <c r="AI248" s="53"/>
    </row>
    <row r="249" spans="1:35" s="54" customFormat="1" x14ac:dyDescent="0.25">
      <c r="A249" s="121"/>
      <c r="B249" s="60">
        <v>952</v>
      </c>
      <c r="C249" s="56">
        <v>9</v>
      </c>
      <c r="D249" s="128" t="s">
        <v>231</v>
      </c>
      <c r="E249" s="267">
        <v>1176</v>
      </c>
      <c r="F249" s="264">
        <v>0</v>
      </c>
      <c r="G249" s="61">
        <v>0</v>
      </c>
      <c r="H249" s="61">
        <v>708</v>
      </c>
      <c r="I249" s="39">
        <v>708</v>
      </c>
      <c r="J249" s="96"/>
      <c r="K249" s="41">
        <f t="shared" si="56"/>
        <v>309.36</v>
      </c>
      <c r="L249" s="227">
        <f t="shared" si="57"/>
        <v>436.94915254237287</v>
      </c>
      <c r="M249" s="63"/>
      <c r="N249" s="44">
        <f>[1]calcs!N207+[1]calcs!O207+[1]calcs!P207+[1]calcs!Q207+[1]calcs!R207+[1]calcs!S207</f>
        <v>132.24</v>
      </c>
      <c r="O249" s="42">
        <f t="shared" si="58"/>
        <v>186.77966101694915</v>
      </c>
      <c r="P249" s="69"/>
      <c r="Q249" s="46">
        <f>[1]calcs!G207</f>
        <v>177.12</v>
      </c>
      <c r="R249" s="42">
        <f t="shared" si="59"/>
        <v>250.16949152542372</v>
      </c>
      <c r="S249" s="120"/>
      <c r="T249" s="246">
        <f>[1]calcs!T207</f>
        <v>1.2606671838634599E-2</v>
      </c>
      <c r="U249" s="246">
        <f>[1]calcs!U207</f>
        <v>1.4546159813809153E-2</v>
      </c>
      <c r="V249" s="246">
        <f>[1]calcs!V207</f>
        <v>0</v>
      </c>
      <c r="W249" s="246">
        <f>[1]calcs!W207</f>
        <v>0.4003103180760279</v>
      </c>
      <c r="X249" s="246">
        <f>[1]calcs!X207</f>
        <v>0</v>
      </c>
      <c r="Y249" s="246">
        <f>[1]calcs!Y207</f>
        <v>0</v>
      </c>
      <c r="Z249" s="247">
        <f t="shared" si="60"/>
        <v>0.42746314972847171</v>
      </c>
      <c r="AA249" s="248">
        <f>[1]calcs!H207</f>
        <v>0</v>
      </c>
      <c r="AB249" s="248">
        <f>[1]calcs!I207</f>
        <v>0</v>
      </c>
      <c r="AC249" s="248">
        <f>[1]calcs!J207</f>
        <v>0.57253685027152834</v>
      </c>
      <c r="AD249" s="249">
        <f>[1]calcs!K207</f>
        <v>0.57253685027152834</v>
      </c>
      <c r="AE249" s="52"/>
      <c r="AF249" s="53"/>
      <c r="AG249" s="53"/>
      <c r="AH249" s="53"/>
      <c r="AI249" s="53"/>
    </row>
    <row r="250" spans="1:35" s="223" customFormat="1" x14ac:dyDescent="0.25">
      <c r="A250" s="242"/>
      <c r="B250" s="257"/>
      <c r="C250" s="225"/>
      <c r="D250" s="222" t="s">
        <v>272</v>
      </c>
      <c r="E250" s="226">
        <f>SUM(E217:E249)</f>
        <v>85004</v>
      </c>
      <c r="F250" s="226">
        <f t="shared" ref="F250:Q250" si="61">SUM(F217:F249)</f>
        <v>426</v>
      </c>
      <c r="G250" s="226">
        <f t="shared" si="61"/>
        <v>32124</v>
      </c>
      <c r="H250" s="226">
        <f t="shared" si="61"/>
        <v>120228</v>
      </c>
      <c r="I250" s="226">
        <f t="shared" si="61"/>
        <v>133613</v>
      </c>
      <c r="J250" s="226"/>
      <c r="K250" s="226">
        <f t="shared" si="61"/>
        <v>50457.845112346884</v>
      </c>
      <c r="L250" s="227">
        <f t="shared" si="57"/>
        <v>377.64173480385057</v>
      </c>
      <c r="M250" s="226">
        <f t="shared" si="61"/>
        <v>8</v>
      </c>
      <c r="N250" s="226">
        <f t="shared" si="61"/>
        <v>16702.990170000005</v>
      </c>
      <c r="O250" s="227">
        <f t="shared" si="58"/>
        <v>125.01021734412075</v>
      </c>
      <c r="P250" s="226">
        <f t="shared" si="61"/>
        <v>4</v>
      </c>
      <c r="Q250" s="226">
        <f t="shared" si="61"/>
        <v>33754.854942346901</v>
      </c>
      <c r="R250" s="245">
        <f t="shared" si="59"/>
        <v>252.63151745972996</v>
      </c>
      <c r="S250" s="250"/>
      <c r="T250" s="251"/>
      <c r="U250" s="251"/>
      <c r="V250" s="251"/>
      <c r="W250" s="251"/>
      <c r="X250" s="251"/>
      <c r="Y250" s="252" t="s">
        <v>271</v>
      </c>
      <c r="Z250" s="253">
        <f>SUM(N218:N249)/SUM(K218:K249)</f>
        <v>0.33160317916089616</v>
      </c>
      <c r="AA250" s="254"/>
      <c r="AB250" s="255"/>
      <c r="AC250" s="255"/>
      <c r="AD250" s="256"/>
      <c r="AE250" s="243"/>
      <c r="AF250" s="244"/>
      <c r="AG250" s="244"/>
      <c r="AH250" s="244"/>
      <c r="AI250" s="232"/>
    </row>
    <row r="251" spans="1:35" s="34" customFormat="1" ht="7.15" customHeight="1" thickBot="1" x14ac:dyDescent="0.3">
      <c r="B251" s="129"/>
      <c r="C251" s="130"/>
      <c r="D251" s="131"/>
      <c r="E251" s="132"/>
      <c r="F251" s="132"/>
      <c r="G251" s="132"/>
      <c r="H251" s="132"/>
      <c r="I251" s="133"/>
      <c r="J251" s="134"/>
      <c r="K251" s="135"/>
      <c r="L251" s="258"/>
      <c r="M251" s="136"/>
      <c r="N251" s="137"/>
      <c r="O251" s="258"/>
      <c r="P251" s="138"/>
      <c r="Q251" s="139"/>
      <c r="R251" s="260"/>
      <c r="S251" s="140"/>
      <c r="T251" s="141"/>
      <c r="U251" s="141"/>
      <c r="V251" s="141"/>
      <c r="W251" s="141"/>
      <c r="X251" s="141"/>
      <c r="Y251" s="141"/>
      <c r="Z251" s="142"/>
      <c r="AA251" s="143"/>
      <c r="AB251" s="143"/>
      <c r="AC251" s="143"/>
      <c r="AD251" s="144"/>
      <c r="AE251" s="145"/>
      <c r="AF251" s="146"/>
      <c r="AG251" s="146"/>
      <c r="AH251" s="146"/>
      <c r="AI251" s="53"/>
    </row>
    <row r="252" spans="1:35" s="147" customFormat="1" ht="15.75" thickBot="1" x14ac:dyDescent="0.3">
      <c r="B252" s="148"/>
      <c r="C252" s="149"/>
      <c r="D252" s="150" t="s">
        <v>272</v>
      </c>
      <c r="E252" s="151">
        <f>E14+E22+E31+E48+E71+E107+E168+E215+E250</f>
        <v>3982535</v>
      </c>
      <c r="F252" s="151">
        <f>F14+F22+F31+F48+F71+F107+F168+F215+F250</f>
        <v>1239097</v>
      </c>
      <c r="G252" s="151">
        <f>G14+G22+G31+G48+G71+G107+G168+G215+G250</f>
        <v>150210</v>
      </c>
      <c r="H252" s="151">
        <f>H14+H22+H31+H48+H71+H107+H168+H215+H250</f>
        <v>13256262</v>
      </c>
      <c r="I252" s="151">
        <f>I14+I22+I31+I48+I71+I107+I168+I215+I250</f>
        <v>13307749.5</v>
      </c>
      <c r="J252" s="151"/>
      <c r="K252" s="275">
        <f>K14+K22+K31+K48+K71+K107+K168+K215+K250</f>
        <v>4881134.0594058158</v>
      </c>
      <c r="L252" s="259">
        <f>K252*1000/I252</f>
        <v>366.78884430502814</v>
      </c>
      <c r="M252" s="151">
        <f>M14+M22+M31+M48+M71+M107+M168+M215+M250</f>
        <v>58</v>
      </c>
      <c r="N252" s="151">
        <f>N14+N22+N31+N48+N71+N107+N168+N215+N250</f>
        <v>2309779.6328110001</v>
      </c>
      <c r="O252" s="259">
        <f t="shared" ref="O252" si="62">N252*1000/I252</f>
        <v>173.56650971007531</v>
      </c>
      <c r="P252" s="151">
        <f>P14+P22+P31+P48+P71+P107+P168+P215+P250</f>
        <v>33</v>
      </c>
      <c r="Q252" s="151">
        <f>Q14+Q22+Q31+Q48+Q71+Q107+Q168+Q215+Q250</f>
        <v>2571354.4265948148</v>
      </c>
      <c r="R252" s="259">
        <f t="shared" ref="R252" si="63">Q252*1000/I252</f>
        <v>193.22233459495271</v>
      </c>
      <c r="S252" s="152"/>
      <c r="T252" s="149"/>
      <c r="U252" s="153"/>
      <c r="V252" s="149"/>
      <c r="W252" s="153"/>
      <c r="X252" s="149"/>
      <c r="Y252" s="149"/>
      <c r="Z252" s="154">
        <f>N252/K252</f>
        <v>0.47320553066148963</v>
      </c>
      <c r="AA252" s="155"/>
      <c r="AB252" s="155"/>
      <c r="AC252" s="155"/>
      <c r="AD252" s="156">
        <f>Q252/K252</f>
        <v>0.52679446933851015</v>
      </c>
      <c r="AE252" s="157"/>
      <c r="AF252" s="234"/>
      <c r="AG252" s="234"/>
      <c r="AH252" s="234"/>
      <c r="AI252" s="235"/>
    </row>
    <row r="253" spans="1:35" s="5" customFormat="1" ht="33" customHeight="1" x14ac:dyDescent="0.25">
      <c r="B253" s="158"/>
      <c r="C253" s="271"/>
      <c r="D253" s="274" t="s">
        <v>279</v>
      </c>
      <c r="F253" s="4"/>
      <c r="G253" s="4"/>
      <c r="K253" s="6"/>
      <c r="L253" s="6"/>
      <c r="M253" s="7"/>
      <c r="N253" s="6"/>
      <c r="O253" s="6"/>
      <c r="P253" s="160"/>
      <c r="Q253" s="161"/>
      <c r="R253" s="6"/>
      <c r="S253" s="162"/>
      <c r="Z253" s="163"/>
      <c r="AA253" s="163"/>
      <c r="AB253" s="163"/>
      <c r="AC253" s="163"/>
      <c r="AD253" s="164"/>
      <c r="AE253" s="165"/>
      <c r="AI253" s="165"/>
    </row>
    <row r="254" spans="1:35" s="5" customFormat="1" x14ac:dyDescent="0.25">
      <c r="B254" s="166"/>
      <c r="C254" s="159"/>
      <c r="D254" s="147" t="s">
        <v>254</v>
      </c>
      <c r="F254" s="4"/>
      <c r="G254" s="4"/>
      <c r="K254" s="6"/>
      <c r="L254" s="6"/>
      <c r="M254" s="7"/>
      <c r="N254" s="6"/>
      <c r="O254" s="6"/>
      <c r="P254" s="160"/>
      <c r="Q254" s="161"/>
      <c r="R254" s="6"/>
      <c r="S254" s="162"/>
      <c r="Z254" s="163"/>
      <c r="AA254" s="163"/>
      <c r="AB254" s="163"/>
      <c r="AC254" s="163"/>
      <c r="AD254" s="164"/>
      <c r="AE254" s="165"/>
      <c r="AI254" s="165"/>
    </row>
    <row r="255" spans="1:35" s="172" customFormat="1" ht="16.899999999999999" customHeight="1" x14ac:dyDescent="0.25">
      <c r="A255" s="167"/>
      <c r="B255" s="168"/>
      <c r="C255" s="33"/>
      <c r="D255" s="294" t="s">
        <v>255</v>
      </c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167"/>
      <c r="Y255" s="167"/>
      <c r="Z255" s="186"/>
      <c r="AA255" s="170"/>
      <c r="AB255" s="170"/>
      <c r="AC255" s="86"/>
      <c r="AD255" s="171"/>
      <c r="AF255" s="173"/>
      <c r="AG255" s="173"/>
      <c r="AH255" s="173"/>
      <c r="AI255" s="173"/>
    </row>
    <row r="256" spans="1:35" s="176" customFormat="1" x14ac:dyDescent="0.25">
      <c r="A256" s="174"/>
      <c r="B256" s="168"/>
      <c r="C256" s="33"/>
      <c r="D256" s="175" t="s">
        <v>256</v>
      </c>
      <c r="I256" s="177"/>
      <c r="K256" s="178"/>
      <c r="L256" s="178"/>
      <c r="M256" s="179"/>
      <c r="N256" s="180"/>
      <c r="O256" s="178"/>
      <c r="P256" s="181"/>
      <c r="Q256" s="182"/>
      <c r="R256" s="178"/>
      <c r="S256" s="183"/>
      <c r="T256" s="184"/>
      <c r="U256" s="185"/>
      <c r="V256" s="169"/>
      <c r="W256" s="169"/>
      <c r="X256" s="169"/>
      <c r="Y256" s="169"/>
      <c r="Z256" s="188"/>
      <c r="AA256" s="186"/>
      <c r="AB256" s="187"/>
      <c r="AC256" s="187"/>
      <c r="AD256" s="188"/>
      <c r="AF256" s="173"/>
      <c r="AG256" s="173"/>
      <c r="AH256" s="173"/>
      <c r="AI256" s="173"/>
    </row>
    <row r="257" spans="1:35" s="176" customFormat="1" ht="16.149999999999999" customHeight="1" x14ac:dyDescent="0.25">
      <c r="A257" s="174"/>
      <c r="B257" s="168"/>
      <c r="C257" s="33"/>
      <c r="D257" s="295" t="s">
        <v>257</v>
      </c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6"/>
      <c r="S257" s="183"/>
      <c r="T257" s="184"/>
      <c r="U257" s="185"/>
      <c r="V257" s="169"/>
      <c r="W257" s="169"/>
      <c r="X257" s="169"/>
      <c r="Y257" s="169"/>
      <c r="Z257" s="188"/>
      <c r="AA257" s="186"/>
      <c r="AB257" s="187"/>
      <c r="AC257" s="187"/>
      <c r="AD257" s="188"/>
      <c r="AF257" s="173"/>
      <c r="AG257" s="173"/>
      <c r="AH257" s="173"/>
      <c r="AI257" s="173"/>
    </row>
    <row r="258" spans="1:35" s="172" customFormat="1" ht="16.149999999999999" customHeight="1" x14ac:dyDescent="0.25">
      <c r="A258" s="167"/>
      <c r="B258" s="168"/>
      <c r="C258" s="189"/>
      <c r="D258" s="295" t="s">
        <v>258</v>
      </c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6"/>
      <c r="S258" s="190"/>
      <c r="T258" s="191"/>
      <c r="U258" s="192"/>
      <c r="V258" s="193" t="s">
        <v>259</v>
      </c>
      <c r="W258" s="193"/>
      <c r="X258" s="193"/>
      <c r="Y258" s="193"/>
      <c r="Z258" s="188"/>
      <c r="AA258" s="194"/>
      <c r="AB258" s="195"/>
      <c r="AC258" s="195"/>
      <c r="AD258" s="196"/>
      <c r="AF258" s="173"/>
      <c r="AG258" s="173"/>
      <c r="AH258" s="173"/>
      <c r="AI258" s="173"/>
    </row>
    <row r="259" spans="1:35" ht="16.149999999999999" customHeight="1" x14ac:dyDescent="0.25">
      <c r="B259" s="168"/>
      <c r="C259" s="189"/>
      <c r="D259" s="297" t="s">
        <v>260</v>
      </c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</row>
    <row r="260" spans="1:35" x14ac:dyDescent="0.25">
      <c r="B260" s="168"/>
      <c r="C260" s="33"/>
      <c r="D260" s="295" t="s">
        <v>261</v>
      </c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315"/>
    </row>
    <row r="261" spans="1:35" s="172" customFormat="1" x14ac:dyDescent="0.25">
      <c r="A261" s="167"/>
      <c r="B261" s="168"/>
      <c r="C261" s="189"/>
      <c r="D261" s="295" t="s">
        <v>277</v>
      </c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315"/>
      <c r="R261" s="197"/>
      <c r="S261" s="190"/>
      <c r="V261" s="167"/>
      <c r="W261" s="167"/>
      <c r="X261" s="167"/>
      <c r="Y261" s="167"/>
      <c r="Z261" s="209"/>
      <c r="AA261" s="170"/>
      <c r="AB261" s="170"/>
      <c r="AC261" s="86"/>
      <c r="AD261" s="171"/>
      <c r="AF261" s="173"/>
      <c r="AG261" s="173"/>
      <c r="AH261" s="173"/>
      <c r="AI261" s="173"/>
    </row>
    <row r="262" spans="1:35" ht="15" x14ac:dyDescent="0.25">
      <c r="G262" s="5" t="s">
        <v>262</v>
      </c>
      <c r="H262" s="5"/>
      <c r="K262" s="1"/>
      <c r="L262" s="1"/>
      <c r="M262" s="1"/>
      <c r="N262" s="1"/>
      <c r="O262" s="1"/>
      <c r="P262" s="1"/>
      <c r="Q262" s="13"/>
    </row>
    <row r="263" spans="1:35" x14ac:dyDescent="0.25">
      <c r="D263" s="147" t="s">
        <v>278</v>
      </c>
    </row>
    <row r="264" spans="1:35" x14ac:dyDescent="0.25">
      <c r="D264" s="1" t="s">
        <v>274</v>
      </c>
    </row>
  </sheetData>
  <mergeCells count="27">
    <mergeCell ref="D261:Q261"/>
    <mergeCell ref="D7:AD7"/>
    <mergeCell ref="D23:AD23"/>
    <mergeCell ref="D49:AD49"/>
    <mergeCell ref="D72:AD72"/>
    <mergeCell ref="D108:AD108"/>
    <mergeCell ref="D169:AD169"/>
    <mergeCell ref="D216:AD216"/>
    <mergeCell ref="D260:Q260"/>
    <mergeCell ref="AA4:AD4"/>
    <mergeCell ref="D255:W255"/>
    <mergeCell ref="D257:R257"/>
    <mergeCell ref="D258:R258"/>
    <mergeCell ref="D259:R259"/>
    <mergeCell ref="H4:H6"/>
    <mergeCell ref="I4:J6"/>
    <mergeCell ref="K4:M5"/>
    <mergeCell ref="N4:P5"/>
    <mergeCell ref="Q4:S5"/>
    <mergeCell ref="T4:Z4"/>
    <mergeCell ref="G4:G6"/>
    <mergeCell ref="E1:F1"/>
    <mergeCell ref="B4:B6"/>
    <mergeCell ref="C4:C6"/>
    <mergeCell ref="D4:D6"/>
    <mergeCell ref="E4:E6"/>
    <mergeCell ref="F4:F6"/>
  </mergeCells>
  <pageMargins left="0.23622047244094491" right="3.937007874015748E-2" top="0.15748031496062992" bottom="0.15748031496062992" header="0.11811023622047245" footer="0.11811023622047245"/>
  <pageSetup paperSize="17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Diversion Rate</vt:lpstr>
      <vt:lpstr>'2013 Diversion Rate'!Print_Area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Andrews</dc:creator>
  <cp:lastModifiedBy>Maria Constantinou</cp:lastModifiedBy>
  <dcterms:created xsi:type="dcterms:W3CDTF">2015-02-24T21:23:14Z</dcterms:created>
  <dcterms:modified xsi:type="dcterms:W3CDTF">2016-07-07T13:42:08Z</dcterms:modified>
</cp:coreProperties>
</file>