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320" windowHeight="12120"/>
  </bookViews>
  <sheets>
    <sheet name="2011 GAP" sheetId="1" r:id="rId1"/>
  </sheets>
  <definedNames>
    <definedName name="_xlnm._FilterDatabase" localSheetId="0" hidden="1">'2011 GAP'!$A$1:$AB$235</definedName>
  </definedNames>
  <calcPr calcId="145621"/>
</workbook>
</file>

<file path=xl/calcChain.xml><?xml version="1.0" encoding="utf-8"?>
<calcChain xmlns="http://schemas.openxmlformats.org/spreadsheetml/2006/main">
  <c r="X233" i="1" l="1"/>
  <c r="X29" i="1"/>
  <c r="X30" i="1"/>
  <c r="M55" i="1"/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4" i="1"/>
  <c r="X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4" i="1"/>
  <c r="G235" i="1" l="1"/>
  <c r="O235" i="1" l="1"/>
  <c r="L235" i="1"/>
  <c r="I235" i="1"/>
  <c r="F235" i="1"/>
  <c r="E235" i="1"/>
  <c r="D235" i="1"/>
  <c r="C235" i="1"/>
  <c r="AB235" i="1" l="1"/>
  <c r="X235" i="1"/>
</calcChain>
</file>

<file path=xl/sharedStrings.xml><?xml version="1.0" encoding="utf-8"?>
<sst xmlns="http://schemas.openxmlformats.org/spreadsheetml/2006/main" count="466" uniqueCount="280">
  <si>
    <t>Municipality</t>
  </si>
  <si>
    <t>Total Reported Single Family Households Including Seasonal Households</t>
  </si>
  <si>
    <t>Reported Multi-Family Households</t>
  </si>
  <si>
    <t>Reported Seasonal Households</t>
  </si>
  <si>
    <t>Reported Population</t>
  </si>
  <si>
    <r>
      <t xml:space="preserve">Reported Population + Calculated Seasonal Population   </t>
    </r>
    <r>
      <rPr>
        <b/>
        <sz val="10"/>
        <rFont val="Arial"/>
        <family val="2"/>
      </rPr>
      <t xml:space="preserve">                 </t>
    </r>
  </si>
  <si>
    <t>Total Residential Waste Generated</t>
  </si>
  <si>
    <t xml:space="preserve">Total Residential Waste Diverted </t>
  </si>
  <si>
    <t>Total Residential Waste Disposed</t>
  </si>
  <si>
    <t>Residential Waste Diverted</t>
  </si>
  <si>
    <t>Residential Waste Disposed</t>
  </si>
  <si>
    <t>Residential Deposit Return Program</t>
  </si>
  <si>
    <t>Residential Reuse</t>
  </si>
  <si>
    <t>Residential On Property</t>
  </si>
  <si>
    <t>Residential Recyclables Diverted</t>
  </si>
  <si>
    <t>Residential Organics Diverted</t>
  </si>
  <si>
    <t>Residential MHSW Treatment / Reuse / Recycling</t>
  </si>
  <si>
    <t>Residential EFW</t>
  </si>
  <si>
    <t>Residential Hazardous Waste Disposal</t>
  </si>
  <si>
    <t>Residential Landfill</t>
  </si>
  <si>
    <t>Total Residential Disposal Rate</t>
  </si>
  <si>
    <t>Tonnes</t>
  </si>
  <si>
    <r>
      <t>Kg/Cap</t>
    </r>
    <r>
      <rPr>
        <b/>
        <vertAlign val="superscript"/>
        <sz val="10"/>
        <rFont val="Arial"/>
        <family val="2"/>
      </rPr>
      <t xml:space="preserve"> </t>
    </r>
  </si>
  <si>
    <t>Kg/Cap</t>
  </si>
  <si>
    <t>%</t>
  </si>
  <si>
    <t>P.C.</t>
  </si>
  <si>
    <t>Totals &gt;</t>
  </si>
  <si>
    <t xml:space="preserve"> </t>
  </si>
  <si>
    <r>
      <t>2)</t>
    </r>
    <r>
      <rPr>
        <sz val="10"/>
        <rFont val="Times New Roman"/>
        <family val="1"/>
      </rPr>
      <t xml:space="preserve"> Per capita waste generation above 450 kg likely indicates either over reporting of waste disposed and/or materials diverted or under reporting of population and/or, where reported, seasonal households. </t>
    </r>
  </si>
  <si>
    <r>
      <t>1)</t>
    </r>
    <r>
      <rPr>
        <sz val="10"/>
        <rFont val="Times New Roman"/>
        <family val="1"/>
      </rPr>
      <t xml:space="preserve"> Includes population reported by the municipality plus a calculated seasonal population using 2.5 people per regular household - 1 seasonal household = 1/6 regular household - Seasonal households were used for per capita calculations where available.</t>
    </r>
  </si>
  <si>
    <t>Total Residential Diversion Rate</t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</si>
  <si>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</si>
  <si>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</si>
  <si>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</si>
  <si>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</si>
  <si>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</si>
  <si>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</si>
  <si>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</si>
  <si>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</si>
  <si>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</si>
  <si>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</si>
  <si>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</si>
  <si>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</si>
  <si>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</si>
  <si>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</si>
  <si>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</si>
  <si>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</si>
  <si>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</si>
  <si>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</si>
  <si>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ORANGEVILLE, TOWN OF</t>
  </si>
  <si>
    <t>QUINTE WASTE SOLUTIONS</t>
  </si>
  <si>
    <t>PETERBOROUGH, COUNTY OF</t>
  </si>
  <si>
    <t>MUSKOKA, DISTRICT MUNICIPALITY OF</t>
  </si>
  <si>
    <t>YORK, REGIONAL MUNICIPALITY OF</t>
  </si>
  <si>
    <t>ONEIDA NATION OF THE THAMES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</si>
  <si>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</si>
  <si>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</si>
  <si>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</si>
  <si>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</si>
  <si>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</si>
  <si>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</si>
  <si>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</si>
  <si>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</si>
  <si>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</si>
  <si>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</si>
  <si>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ALGONQUIN HIGHLANDS,TOWNSHIP OF</t>
  </si>
  <si>
    <t>BRANTFORD, CITY OF</t>
  </si>
  <si>
    <t>SHELBURNE, TOWN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</si>
  <si>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</si>
  <si>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</si>
  <si>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</si>
  <si>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</si>
  <si>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</si>
  <si>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AMARANTH, TOWNSHIP OF</t>
  </si>
  <si>
    <t>MONO, TOWN OF</t>
  </si>
  <si>
    <t>LEEDS &amp; THE THOUSAND ISLANDS, TOWNSHIP OF</t>
  </si>
  <si>
    <t>RIDEAU LAKES, TOWNSHIP OF</t>
  </si>
  <si>
    <t>MELANCTHON,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</si>
  <si>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</si>
  <si>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</si>
  <si>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</si>
  <si>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</si>
  <si>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</si>
  <si>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PRESCOTT,TOWN OF</t>
  </si>
  <si>
    <t>CENTRAL ELGIN, MUNICIPALITY OF</t>
  </si>
  <si>
    <t>FRONT OF YONGE, TOWNSHIP OF</t>
  </si>
  <si>
    <t>WHITESTONE, MUNICIPALITY OF</t>
  </si>
  <si>
    <t>ST. THOMAS, CITY OF</t>
  </si>
  <si>
    <t>EAST LUTHER GRAND VALLEY, TOWNSHIP OF</t>
  </si>
  <si>
    <t>NORTH GRENVILLE, MUNICIPALITY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</si>
  <si>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</si>
  <si>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</si>
  <si>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</si>
  <si>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</si>
  <si>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</si>
  <si>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GANANOQUE, TOWN OF</t>
  </si>
  <si>
    <t>ST. CLAIR, TOWNSHIP OF</t>
  </si>
  <si>
    <t>FRONTENAC ISLANDS, TOWNSHIP OF</t>
  </si>
  <si>
    <t>AUGUSTA, TOWNSHIP OF</t>
  </si>
  <si>
    <t>EAST GARAFRAXA, TOWNSHIP OF</t>
  </si>
  <si>
    <t>ATHENS, TOWNSHIP OF</t>
  </si>
  <si>
    <t>MULMUR,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</si>
  <si>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</si>
  <si>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</si>
  <si>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</si>
  <si>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</si>
  <si>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</si>
  <si>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</si>
  <si>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</si>
  <si>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</si>
  <si>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</si>
  <si>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</si>
  <si>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</si>
  <si>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COCHRANE TEMISKAMING WMB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</si>
  <si>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</si>
  <si>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</si>
  <si>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</si>
  <si>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</si>
  <si>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</si>
  <si>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</si>
  <si>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MCDOUGALL, MUNICIPALITY OF</t>
  </si>
  <si>
    <t>THE NATION, MUNICIPALITY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</si>
  <si>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</si>
  <si>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</si>
  <si>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</si>
  <si>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</si>
  <si>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</si>
  <si>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</si>
  <si>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BRUDENELL; LYNDOCH &amp; RAGLAN, TOWNSHIP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</si>
  <si>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</si>
  <si>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</si>
  <si>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</si>
  <si>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</si>
  <si>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</si>
  <si>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</si>
  <si>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</si>
  <si>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</si>
  <si>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</si>
  <si>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</si>
  <si>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</si>
  <si>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</si>
  <si>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</si>
  <si>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</si>
  <si>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</si>
  <si>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</si>
  <si>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</si>
  <si>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ARNPRIOR, TOWN OF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</si>
  <si>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</si>
  <si>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</si>
  <si>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</si>
  <si>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</si>
  <si>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</si>
  <si>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</si>
  <si>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</si>
  <si>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</si>
  <si>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KILLALOE; HAGARTY &amp; RICHARDS,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</si>
  <si>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</si>
  <si>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</si>
  <si>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</si>
  <si>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</si>
  <si>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</si>
  <si>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</si>
  <si>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ALFRED &amp; PLANTAGENET, TOWNSHIP OF</t>
  </si>
  <si>
    <t>KAWARTHA LAKES, CITY OF</t>
  </si>
  <si>
    <t>SABLES-SPANISH RIVERS, TOWNSHIP OF</t>
  </si>
  <si>
    <t>WEST GREY, MUNICIPALITY OF</t>
  </si>
  <si>
    <t>KERNS, TOWNSHIP OF</t>
  </si>
  <si>
    <t>HUDSON, TOWNSHIP OF</t>
  </si>
  <si>
    <t>NEEBING, MUNICIPALITY OF</t>
  </si>
  <si>
    <t>CALVIN, MUNICIPALITY OF</t>
  </si>
  <si>
    <t>SOUTHGATE, TOWNSHIP OF</t>
  </si>
  <si>
    <t>MATTAWA, TOWN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</si>
  <si>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</si>
  <si>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</si>
  <si>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</si>
  <si>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</si>
  <si>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</si>
  <si>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</si>
  <si>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</si>
  <si>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</si>
  <si>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</si>
  <si>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AKWESASNE, MOHAWK COUNCIL OF</t>
  </si>
  <si>
    <t>WAHNAPITAE FIRST NATION</t>
  </si>
  <si>
    <t>CHIPPEWAS OF KETTLE &amp; STONY POINT FNS</t>
  </si>
  <si>
    <t>SAULT NORTH WASTE MANAGEMENT COUNCIL</t>
  </si>
  <si>
    <t>ASSIGINACK, TOWNSHIP OF</t>
  </si>
  <si>
    <t>ATIKOKAN, TOWNSHIP OF</t>
  </si>
  <si>
    <t>BANCROFT, TOWN OF</t>
  </si>
  <si>
    <t>BECKWITH, TOWNSHIP OF</t>
  </si>
  <si>
    <t>BILLINGS, TOWNSHIP OF</t>
  </si>
  <si>
    <t>BLACK RIVER-MATHESON,  TOWNSHIP OF</t>
  </si>
  <si>
    <t>MISSISSAUGAS OF THE NEW CREDIT FN</t>
  </si>
  <si>
    <t>CARLETON PLACE, TOWN OF</t>
  </si>
  <si>
    <t>CASSELMAN, VILLAGE OF</t>
  </si>
  <si>
    <t>LAURENTIAN HILLS, TOWN OF</t>
  </si>
  <si>
    <t>CONMEE, TOWNSHIP OF</t>
  </si>
  <si>
    <t>DESERONTO, TOWN OF</t>
  </si>
  <si>
    <t>DRUMMOND-NORTH ELMSLEY, TOWNSHIP OF</t>
  </si>
  <si>
    <t>DRYDEN, CITY OF</t>
  </si>
  <si>
    <t>EMO, TOWNSHIP OF</t>
  </si>
  <si>
    <t>FARADAY, TOWNSHIP OF</t>
  </si>
  <si>
    <t>FORT FRANCES, TOWN OF</t>
  </si>
  <si>
    <t>FRENCH RIVER, MUNICIPALITY OF</t>
  </si>
  <si>
    <t>HALDIMAND, COUNTY OF</t>
  </si>
  <si>
    <t>HARLEY, TOWNSHIP OF</t>
  </si>
  <si>
    <t>HEAD, CLARA &amp; MARIA, TOWNSHIPS OF</t>
  </si>
  <si>
    <t>HILLIARD, TOWNSHIP OF</t>
  </si>
  <si>
    <t>HURON SHORES, MUNICIPALITY OF</t>
  </si>
  <si>
    <t>JOHNSON, TOWNSHIP OF</t>
  </si>
  <si>
    <t>KEARNEY, TOWN OF</t>
  </si>
  <si>
    <t>KENORA, CITY OF</t>
  </si>
  <si>
    <t>KILLARNEY, MUNICIPALITY OF</t>
  </si>
  <si>
    <t>MACDONALD; MEREDITH &amp; ABERDEEN ADDITIONAL, TOWNSHIP OF</t>
  </si>
  <si>
    <t>MACHAR, TOWNSHIP OF</t>
  </si>
  <si>
    <t>MAGNETAWAN, MUNICIPALITY OF</t>
  </si>
  <si>
    <t>MARATHON, TOWN OF</t>
  </si>
  <si>
    <t>MCMURRICH/MONTEITH, TOWNSHIP OF</t>
  </si>
  <si>
    <t>MISSISSIPPI MILLS, TOWN OF</t>
  </si>
  <si>
    <t>MONTAGUE, TOWNSHIP OF</t>
  </si>
  <si>
    <t>NIPISSING, TOWNSHIP OF</t>
  </si>
  <si>
    <t>OCONNOR, TOWNSHIP OF</t>
  </si>
  <si>
    <t>OLIVER PAIPOONGE, MUNICIPALITY OF</t>
  </si>
  <si>
    <t>OXFORD, RESTRUCTURED COUNTY OF</t>
  </si>
  <si>
    <t>PERTH, TOWN OF</t>
  </si>
  <si>
    <t>TRI-NEIGHBOURS</t>
  </si>
  <si>
    <t>PAPINEAU-CAMERON, TOWNSHIP OF</t>
  </si>
  <si>
    <t>POWASSAN, MUNICIPALITY OF</t>
  </si>
  <si>
    <t>RAINY RIVER, TOWN OF</t>
  </si>
  <si>
    <t>RED LAKE, MUNICIPALITY OF</t>
  </si>
  <si>
    <t>SPANISH, TOWN OF</t>
  </si>
  <si>
    <t>SHUNIAH, MUNICIPALITY OF</t>
  </si>
  <si>
    <t>SIOUX LOOKOUT, TOWN OF</t>
  </si>
  <si>
    <t>SIOUX NARROWS NESTOR FALLS, TOWNSHIP OF</t>
  </si>
  <si>
    <t>SMITHS FALLS, TOWN OF</t>
  </si>
  <si>
    <t>ST. CHARLES, MUNICIPALITY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</si>
  <si>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</si>
  <si>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</si>
  <si>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</si>
  <si>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</si>
  <si>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</si>
  <si>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</si>
  <si>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BONFIELD, TOWNSHIP OF</t>
  </si>
  <si>
    <t>CHISHOLM, TOWNSHIP OF</t>
  </si>
  <si>
    <t>DEEP RIVER, TOWN OF</t>
  </si>
  <si>
    <t>EAST FERRIS, TOWNSHIP OF</t>
  </si>
  <si>
    <t>MOHAWKS OF THE BAY OF QUINTE</t>
  </si>
  <si>
    <t>CALLANDER, MUNICIPALITY OF</t>
  </si>
  <si>
    <t>LOYALIST, TOWNSHIP OF</t>
  </si>
  <si>
    <t>CHARLTON &amp; DACK, MUNICIPALITY OF</t>
  </si>
  <si>
    <t>SERPENT RIVER FNS</t>
  </si>
  <si>
    <t>ALGONQUINS OF PIKWAKANAGAN</t>
  </si>
  <si>
    <t>CHIPPEWAS OF NAWASH FN</t>
  </si>
  <si>
    <t>SAGAMOK ANISHNAWBEK FN</t>
  </si>
  <si>
    <t>CHIPPEWAS OF GEORGINA ISLAND</t>
  </si>
  <si>
    <t>WHITEFISH LAKE FN</t>
  </si>
  <si>
    <t>CHIPPEWAS OF RAMA FN</t>
  </si>
  <si>
    <t>WALPOLE ISLAND FN</t>
  </si>
  <si>
    <t>CURVE LAKE FN</t>
  </si>
  <si>
    <t>WIKWEMIKONG UNCEDED INDIAN RESERVE</t>
  </si>
  <si>
    <t>BATCHEWANA FNS OJIBWAYS</t>
  </si>
  <si>
    <t>SIX NATIONS</t>
  </si>
  <si>
    <t>3,4</t>
  </si>
  <si>
    <r>
      <t>4)</t>
    </r>
    <r>
      <rPr>
        <sz val="10"/>
        <rFont val="Times New Roman"/>
        <family val="1"/>
      </rPr>
      <t xml:space="preserve"> Includes calculated garbage tonnes based on municipal group averages for municipalities not reporting garbage tonnes, municipalities reporting unreasonable volume estimates and municipalities reporting garbage tonnes for only a portion of their total households.</t>
    </r>
  </si>
  <si>
    <t>4,5</t>
  </si>
  <si>
    <r>
      <t>3)</t>
    </r>
    <r>
      <rPr>
        <sz val="10"/>
        <rFont val="Times New Roman"/>
        <family val="1"/>
      </rPr>
      <t xml:space="preserve"> Removed unreasonable estimated yard waste tonnes and replaced with municipal group averages.</t>
    </r>
  </si>
  <si>
    <t>2,6</t>
  </si>
  <si>
    <t>4,6</t>
  </si>
  <si>
    <t>2,4,6</t>
  </si>
  <si>
    <t>2,3,4,5,6</t>
  </si>
  <si>
    <t>5,6</t>
  </si>
  <si>
    <t>4,5,6</t>
  </si>
  <si>
    <t>3,5,6</t>
  </si>
  <si>
    <t>3,4,6</t>
  </si>
  <si>
    <t>3,6</t>
  </si>
  <si>
    <t>2,3,4,6</t>
  </si>
  <si>
    <t>2,5,6</t>
  </si>
  <si>
    <t>3,4,5,6</t>
  </si>
  <si>
    <r>
      <rPr>
        <vertAlign val="superscript"/>
        <sz val="10"/>
        <color theme="1"/>
        <rFont val="Times New Roman"/>
        <family val="1"/>
      </rPr>
      <t>6)</t>
    </r>
    <r>
      <rPr>
        <sz val="10"/>
        <color theme="1"/>
        <rFont val="Times New Roman"/>
        <family val="1"/>
      </rPr>
      <t xml:space="preserve"> Includes calculated tire tonnage based on the average Ontario per capita rate, as reported by Ontario Tire Stewardship.</t>
    </r>
  </si>
  <si>
    <r>
      <rPr>
        <vertAlign val="superscript"/>
        <sz val="10"/>
        <color theme="1"/>
        <rFont val="Times New Roman"/>
        <family val="1"/>
      </rPr>
      <t>5)</t>
    </r>
    <r>
      <rPr>
        <sz val="10"/>
        <color theme="1"/>
        <rFont val="Times New Roman"/>
        <family val="1"/>
      </rPr>
      <t xml:space="preserve"> Removed unreasonable scrap metal or wood estimates and replaced with municipal group averages.</t>
    </r>
  </si>
  <si>
    <t>PETROLIA, TOWN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</si>
</sst>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00B050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5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rgb="FFD0D7E5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37">
    <xf numFmtId="0" fontId="0" fillId="0" borderId="0" xfId="0"/>
    <xf numFmtId="0" fontId="0" fillId="4" borderId="8" xfId="0" applyFill="1" applyBorder="1"/>
    <xf numFmtId="0" fontId="0" fillId="0" borderId="8" xfId="0" applyFill="1" applyBorder="1"/>
    <xf numFmtId="0" fontId="11" fillId="0" borderId="0" xfId="0" applyFont="1"/>
    <xf numFmtId="0" fontId="0" fillId="0" borderId="0" xfId="0" applyBorder="1"/>
    <xf numFmtId="164" fontId="5" fillId="0" borderId="0" xfId="0" applyNumberFormat="1" applyFont="1" applyBorder="1"/>
    <xf numFmtId="164" fontId="0" fillId="0" borderId="0" xfId="0" applyNumberFormat="1" applyBorder="1"/>
    <xf numFmtId="0" fontId="0" fillId="0" borderId="8" xfId="0" applyBorder="1"/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4" fillId="0" borderId="8" xfId="0" applyFont="1" applyBorder="1"/>
    <xf numFmtId="0" fontId="14" fillId="0" borderId="8" xfId="0" applyFont="1" applyBorder="1" applyAlignment="1"/>
    <xf numFmtId="4" fontId="14" fillId="0" borderId="8" xfId="0" applyNumberFormat="1" applyFont="1" applyBorder="1" applyAlignment="1">
      <alignment horizontal="right"/>
    </xf>
    <xf numFmtId="10" fontId="14" fillId="0" borderId="8" xfId="0" applyNumberFormat="1" applyFont="1" applyBorder="1" applyAlignment="1">
      <alignment horizontal="center"/>
    </xf>
    <xf numFmtId="10" fontId="14" fillId="0" borderId="8" xfId="0" applyNumberFormat="1" applyFont="1" applyBorder="1"/>
    <xf numFmtId="10" fontId="14" fillId="0" borderId="0" xfId="0" applyNumberFormat="1" applyFont="1" applyBorder="1"/>
    <xf numFmtId="10" fontId="15" fillId="0" borderId="0" xfId="0" applyNumberFormat="1" applyFont="1" applyBorder="1"/>
    <xf numFmtId="10" fontId="14" fillId="0" borderId="0" xfId="0" applyNumberFormat="1" applyFont="1" applyBorder="1" applyAlignment="1">
      <alignment horizontal="center"/>
    </xf>
    <xf numFmtId="4" fontId="0" fillId="0" borderId="8" xfId="0" applyNumberFormat="1" applyBorder="1"/>
    <xf numFmtId="4" fontId="0" fillId="0" borderId="8" xfId="0" applyNumberFormat="1" applyBorder="1" applyAlignment="1">
      <alignment horizontal="right"/>
    </xf>
    <xf numFmtId="10" fontId="0" fillId="0" borderId="8" xfId="0" applyNumberFormat="1" applyBorder="1" applyAlignment="1">
      <alignment horizontal="center"/>
    </xf>
    <xf numFmtId="10" fontId="0" fillId="0" borderId="8" xfId="0" applyNumberFormat="1" applyBorder="1"/>
    <xf numFmtId="10" fontId="0" fillId="0" borderId="0" xfId="0" applyNumberFormat="1" applyBorder="1"/>
    <xf numFmtId="10" fontId="7" fillId="0" borderId="0" xfId="0" applyNumberFormat="1" applyFont="1" applyBorder="1"/>
    <xf numFmtId="10" fontId="0" fillId="0" borderId="0" xfId="0" applyNumberFormat="1" applyBorder="1" applyAlignment="1">
      <alignment horizontal="center"/>
    </xf>
    <xf numFmtId="0" fontId="17" fillId="0" borderId="0" xfId="0" applyFont="1"/>
    <xf numFmtId="0" fontId="18" fillId="0" borderId="16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right"/>
    </xf>
    <xf numFmtId="4" fontId="7" fillId="0" borderId="29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>
      <alignment horizontal="center" vertical="center" wrapText="1"/>
    </xf>
    <xf numFmtId="10" fontId="7" fillId="0" borderId="2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4" fillId="0" borderId="8" xfId="0" applyNumberFormat="1" applyFont="1" applyBorder="1"/>
    <xf numFmtId="0" fontId="0" fillId="0" borderId="0" xfId="0" applyBorder="1" applyAlignment="1">
      <alignment vertical="center"/>
    </xf>
    <xf numFmtId="0" fontId="0" fillId="4" borderId="8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4" borderId="0" xfId="0" applyFont="1" applyFill="1" applyBorder="1"/>
    <xf numFmtId="0" fontId="1" fillId="4" borderId="8" xfId="0" applyFont="1" applyFill="1" applyBorder="1"/>
    <xf numFmtId="4" fontId="7" fillId="4" borderId="2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/>
    </xf>
    <xf numFmtId="0" fontId="0" fillId="3" borderId="35" xfId="0" applyFill="1" applyBorder="1"/>
    <xf numFmtId="0" fontId="0" fillId="3" borderId="35" xfId="0" applyFill="1" applyBorder="1" applyAlignment="1">
      <alignment horizontal="center" vertical="center"/>
    </xf>
    <xf numFmtId="0" fontId="0" fillId="3" borderId="37" xfId="0" applyFill="1" applyBorder="1"/>
    <xf numFmtId="1" fontId="0" fillId="0" borderId="32" xfId="0" applyNumberFormat="1" applyFill="1" applyBorder="1"/>
    <xf numFmtId="1" fontId="0" fillId="0" borderId="0" xfId="0" applyNumberFormat="1"/>
    <xf numFmtId="1" fontId="14" fillId="0" borderId="8" xfId="0" applyNumberFormat="1" applyFon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8" fillId="0" borderId="29" xfId="0" applyNumberFormat="1" applyFont="1" applyFill="1" applyBorder="1" applyAlignment="1">
      <alignment horizontal="left" vertical="top" wrapText="1"/>
    </xf>
    <xf numFmtId="1" fontId="21" fillId="0" borderId="0" xfId="0" applyNumberFormat="1" applyFont="1" applyAlignment="1">
      <alignment horizontal="left" vertical="top"/>
    </xf>
    <xf numFmtId="1" fontId="13" fillId="0" borderId="8" xfId="0" applyNumberFormat="1" applyFont="1" applyBorder="1" applyAlignment="1">
      <alignment horizontal="left" vertical="top"/>
    </xf>
    <xf numFmtId="1" fontId="21" fillId="0" borderId="8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4" fillId="4" borderId="8" xfId="0" applyFont="1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0" borderId="8" xfId="0" applyBorder="1" applyAlignment="1"/>
    <xf numFmtId="10" fontId="7" fillId="0" borderId="5" xfId="0" applyNumberFormat="1" applyFont="1" applyFill="1" applyBorder="1" applyAlignment="1">
      <alignment horizontal="center" vertical="center" wrapText="1"/>
    </xf>
    <xf numFmtId="0" fontId="0" fillId="0" borderId="19" xfId="0" applyFill="1" applyBorder="1"/>
    <xf numFmtId="10" fontId="7" fillId="0" borderId="44" xfId="0" applyNumberFormat="1" applyFont="1" applyFill="1" applyBorder="1" applyAlignment="1">
      <alignment horizontal="center" vertical="center" wrapText="1"/>
    </xf>
    <xf numFmtId="10" fontId="7" fillId="0" borderId="45" xfId="0" applyNumberFormat="1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top" wrapText="1"/>
    </xf>
    <xf numFmtId="3" fontId="11" fillId="0" borderId="21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"/>
    </xf>
    <xf numFmtId="4" fontId="20" fillId="0" borderId="21" xfId="0" applyNumberFormat="1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0" fontId="18" fillId="0" borderId="21" xfId="0" applyNumberFormat="1" applyFont="1" applyBorder="1" applyAlignment="1">
      <alignment horizontal="center"/>
    </xf>
    <xf numFmtId="10" fontId="11" fillId="0" borderId="21" xfId="0" applyNumberFormat="1" applyFont="1" applyBorder="1" applyAlignment="1">
      <alignment horizontal="center"/>
    </xf>
    <xf numFmtId="0" fontId="2" fillId="2" borderId="3" xfId="5" applyFont="1" applyFill="1" applyBorder="1" applyAlignment="1">
      <alignment vertical="center" wrapText="1"/>
    </xf>
    <xf numFmtId="4" fontId="11" fillId="0" borderId="48" xfId="0" applyNumberFormat="1" applyFont="1" applyBorder="1" applyAlignment="1">
      <alignment horizontal="center"/>
    </xf>
    <xf numFmtId="4" fontId="11" fillId="0" borderId="49" xfId="0" applyNumberFormat="1" applyFont="1" applyBorder="1" applyAlignment="1">
      <alignment horizontal="center"/>
    </xf>
    <xf numFmtId="0" fontId="11" fillId="3" borderId="50" xfId="0" applyFont="1" applyFill="1" applyBorder="1"/>
    <xf numFmtId="0" fontId="3" fillId="5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10" fontId="0" fillId="4" borderId="19" xfId="0" applyNumberFormat="1" applyFill="1" applyBorder="1"/>
    <xf numFmtId="10" fontId="0" fillId="0" borderId="0" xfId="0" applyNumberFormat="1"/>
    <xf numFmtId="0" fontId="22" fillId="3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0" fontId="5" fillId="0" borderId="0" xfId="0" applyNumberFormat="1" applyFont="1" applyBorder="1"/>
    <xf numFmtId="1" fontId="16" fillId="4" borderId="3" xfId="0" applyNumberFormat="1" applyFont="1" applyFill="1" applyBorder="1" applyAlignment="1">
      <alignment horizontal="left" vertical="center"/>
    </xf>
    <xf numFmtId="0" fontId="2" fillId="2" borderId="2" xfId="5" applyFont="1" applyFill="1" applyBorder="1" applyAlignment="1">
      <alignment vertical="center" wrapText="1"/>
    </xf>
    <xf numFmtId="0" fontId="2" fillId="0" borderId="3" xfId="5" applyFont="1" applyFill="1" applyBorder="1" applyAlignment="1">
      <alignment vertical="center" wrapText="1"/>
    </xf>
    <xf numFmtId="0" fontId="2" fillId="4" borderId="3" xfId="5" applyNumberFormat="1" applyFont="1" applyFill="1" applyBorder="1" applyAlignment="1">
      <alignment horizontal="left" vertical="center"/>
    </xf>
    <xf numFmtId="0" fontId="2" fillId="2" borderId="25" xfId="5" applyFont="1" applyFill="1" applyBorder="1" applyAlignment="1">
      <alignment vertical="center" wrapText="1"/>
    </xf>
    <xf numFmtId="0" fontId="2" fillId="4" borderId="3" xfId="5" applyFont="1" applyFill="1" applyBorder="1" applyAlignment="1">
      <alignment vertical="center" wrapText="1"/>
    </xf>
    <xf numFmtId="0" fontId="2" fillId="0" borderId="3" xfId="5" applyFont="1" applyBorder="1" applyAlignment="1">
      <alignment vertical="center"/>
    </xf>
    <xf numFmtId="0" fontId="1" fillId="4" borderId="3" xfId="5" applyFont="1" applyFill="1" applyBorder="1" applyAlignment="1">
      <alignment vertical="center"/>
    </xf>
    <xf numFmtId="0" fontId="1" fillId="2" borderId="3" xfId="5" applyFont="1" applyFill="1" applyBorder="1" applyAlignment="1">
      <alignment vertical="center" wrapText="1"/>
    </xf>
    <xf numFmtId="49" fontId="2" fillId="2" borderId="3" xfId="5" applyNumberFormat="1" applyFont="1" applyFill="1" applyBorder="1" applyAlignment="1">
      <alignment vertical="center" wrapText="1"/>
    </xf>
    <xf numFmtId="0" fontId="2" fillId="2" borderId="10" xfId="5" applyFont="1" applyFill="1" applyBorder="1" applyAlignment="1">
      <alignment vertical="center" wrapText="1"/>
    </xf>
    <xf numFmtId="3" fontId="3" fillId="0" borderId="24" xfId="0" applyNumberFormat="1" applyFont="1" applyFill="1" applyBorder="1" applyAlignment="1" applyProtection="1">
      <alignment horizontal="right" vertical="center" wrapText="1"/>
    </xf>
    <xf numFmtId="3" fontId="12" fillId="3" borderId="4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4" fontId="3" fillId="0" borderId="24" xfId="7" applyNumberFormat="1" applyFont="1" applyFill="1" applyBorder="1" applyAlignment="1" applyProtection="1">
      <alignment horizontal="right" vertical="center" wrapText="1"/>
    </xf>
    <xf numFmtId="4" fontId="1" fillId="4" borderId="24" xfId="0" applyNumberFormat="1" applyFont="1" applyFill="1" applyBorder="1" applyAlignment="1">
      <alignment horizontal="right" vertical="center" wrapText="1"/>
    </xf>
    <xf numFmtId="1" fontId="6" fillId="4" borderId="4" xfId="0" applyNumberFormat="1" applyFont="1" applyFill="1" applyBorder="1" applyAlignment="1">
      <alignment horizontal="left" vertical="center"/>
    </xf>
    <xf numFmtId="4" fontId="3" fillId="0" borderId="47" xfId="7" applyNumberFormat="1" applyFont="1" applyFill="1" applyBorder="1" applyAlignment="1" applyProtection="1">
      <alignment horizontal="right" vertical="center" wrapText="1"/>
    </xf>
    <xf numFmtId="4" fontId="1" fillId="4" borderId="7" xfId="0" applyNumberFormat="1" applyFont="1" applyFill="1" applyBorder="1" applyAlignment="1">
      <alignment horizontal="right" vertical="center" wrapText="1"/>
    </xf>
    <xf numFmtId="1" fontId="6" fillId="4" borderId="34" xfId="0" applyNumberFormat="1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horizontal="right" vertical="center" wrapText="1"/>
    </xf>
    <xf numFmtId="10" fontId="5" fillId="4" borderId="4" xfId="0" applyNumberFormat="1" applyFont="1" applyFill="1" applyBorder="1" applyAlignment="1">
      <alignment horizontal="center" vertical="center"/>
    </xf>
    <xf numFmtId="10" fontId="5" fillId="4" borderId="7" xfId="0" applyNumberFormat="1" applyFont="1" applyFill="1" applyBorder="1" applyAlignment="1">
      <alignment horizontal="center" vertical="center"/>
    </xf>
    <xf numFmtId="10" fontId="5" fillId="4" borderId="17" xfId="0" applyNumberFormat="1" applyFont="1" applyFill="1" applyBorder="1" applyAlignment="1">
      <alignment horizontal="center" vertical="center"/>
    </xf>
    <xf numFmtId="10" fontId="18" fillId="3" borderId="24" xfId="0" applyNumberFormat="1" applyFont="1" applyFill="1" applyBorder="1" applyAlignment="1">
      <alignment horizontal="center" vertical="center" wrapText="1"/>
    </xf>
    <xf numFmtId="10" fontId="7" fillId="4" borderId="46" xfId="0" applyNumberFormat="1" applyFont="1" applyFill="1" applyBorder="1" applyAlignment="1">
      <alignment horizontal="center" vertical="center" wrapText="1"/>
    </xf>
    <xf numFmtId="3" fontId="12" fillId="3" borderId="24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 wrapText="1"/>
    </xf>
    <xf numFmtId="4" fontId="3" fillId="0" borderId="27" xfId="7" applyNumberFormat="1" applyFont="1" applyFill="1" applyBorder="1" applyAlignment="1" applyProtection="1">
      <alignment horizontal="right" vertical="center" wrapText="1"/>
    </xf>
    <xf numFmtId="4" fontId="1" fillId="4" borderId="5" xfId="0" applyNumberFormat="1" applyFont="1" applyFill="1" applyBorder="1" applyAlignment="1">
      <alignment horizontal="right" vertical="center" wrapText="1"/>
    </xf>
    <xf numFmtId="1" fontId="6" fillId="4" borderId="25" xfId="0" applyNumberFormat="1" applyFont="1" applyFill="1" applyBorder="1" applyAlignment="1">
      <alignment horizontal="left" vertical="center"/>
    </xf>
    <xf numFmtId="4" fontId="5" fillId="4" borderId="5" xfId="0" applyNumberFormat="1" applyFont="1" applyFill="1" applyBorder="1" applyAlignment="1">
      <alignment horizontal="right" vertical="center" wrapText="1"/>
    </xf>
    <xf numFmtId="10" fontId="1" fillId="4" borderId="4" xfId="0" applyNumberFormat="1" applyFont="1" applyFill="1" applyBorder="1" applyAlignment="1">
      <alignment horizontal="center" vertical="center"/>
    </xf>
    <xf numFmtId="10" fontId="1" fillId="4" borderId="7" xfId="0" applyNumberFormat="1" applyFont="1" applyFill="1" applyBorder="1" applyAlignment="1">
      <alignment horizontal="center" vertical="center"/>
    </xf>
    <xf numFmtId="10" fontId="1" fillId="4" borderId="17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2" fillId="3" borderId="1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1" fontId="6" fillId="4" borderId="25" xfId="0" applyNumberFormat="1" applyFont="1" applyFill="1" applyBorder="1" applyAlignment="1">
      <alignment horizontal="left" vertical="center" wrapText="1"/>
    </xf>
    <xf numFmtId="3" fontId="6" fillId="4" borderId="3" xfId="0" applyNumberFormat="1" applyFont="1" applyFill="1" applyBorder="1" applyAlignment="1">
      <alignment horizontal="left" vertical="center" wrapText="1"/>
    </xf>
    <xf numFmtId="10" fontId="12" fillId="4" borderId="6" xfId="0" applyNumberFormat="1" applyFont="1" applyFill="1" applyBorder="1" applyAlignment="1">
      <alignment horizontal="center" vertical="center"/>
    </xf>
    <xf numFmtId="10" fontId="12" fillId="4" borderId="5" xfId="0" applyNumberFormat="1" applyFont="1" applyFill="1" applyBorder="1" applyAlignment="1">
      <alignment horizontal="center" vertical="center"/>
    </xf>
    <xf numFmtId="10" fontId="12" fillId="4" borderId="16" xfId="0" applyNumberFormat="1" applyFont="1" applyFill="1" applyBorder="1" applyAlignment="1">
      <alignment horizontal="center" vertical="center"/>
    </xf>
    <xf numFmtId="10" fontId="2" fillId="2" borderId="5" xfId="0" applyNumberFormat="1" applyFont="1" applyFill="1" applyBorder="1" applyAlignment="1">
      <alignment horizontal="center" vertical="center" wrapText="1"/>
    </xf>
    <xf numFmtId="4" fontId="2" fillId="0" borderId="27" xfId="12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1" fontId="6" fillId="4" borderId="3" xfId="0" applyNumberFormat="1" applyFont="1" applyFill="1" applyBorder="1" applyAlignment="1">
      <alignment horizontal="left" vertical="center"/>
    </xf>
    <xf numFmtId="10" fontId="1" fillId="4" borderId="6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10" fontId="1" fillId="4" borderId="16" xfId="0" applyNumberFormat="1" applyFont="1" applyFill="1" applyBorder="1" applyAlignment="1">
      <alignment horizontal="center" vertical="center"/>
    </xf>
    <xf numFmtId="1" fontId="16" fillId="4" borderId="25" xfId="0" applyNumberFormat="1" applyFont="1" applyFill="1" applyBorder="1" applyAlignment="1">
      <alignment horizontal="left" vertical="center"/>
    </xf>
    <xf numFmtId="4" fontId="3" fillId="0" borderId="27" xfId="10" applyNumberFormat="1" applyFont="1" applyFill="1" applyBorder="1" applyAlignment="1" applyProtection="1">
      <alignment horizontal="right" vertical="center" wrapText="1"/>
    </xf>
    <xf numFmtId="1" fontId="6" fillId="0" borderId="25" xfId="5" applyNumberFormat="1" applyFont="1" applyBorder="1" applyAlignment="1">
      <alignment horizontal="left" vertical="center"/>
    </xf>
    <xf numFmtId="10" fontId="1" fillId="0" borderId="25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0" fontId="1" fillId="0" borderId="27" xfId="0" applyNumberFormat="1" applyFont="1" applyBorder="1" applyAlignment="1">
      <alignment horizontal="center" vertical="center"/>
    </xf>
    <xf numFmtId="4" fontId="3" fillId="3" borderId="24" xfId="7" applyNumberFormat="1" applyFont="1" applyFill="1" applyBorder="1" applyAlignment="1" applyProtection="1">
      <alignment horizontal="right" vertical="center" wrapText="1"/>
    </xf>
    <xf numFmtId="4" fontId="1" fillId="3" borderId="24" xfId="0" applyNumberFormat="1" applyFont="1" applyFill="1" applyBorder="1" applyAlignment="1">
      <alignment horizontal="right" vertical="center" wrapText="1"/>
    </xf>
    <xf numFmtId="1" fontId="16" fillId="3" borderId="3" xfId="0" applyNumberFormat="1" applyFont="1" applyFill="1" applyBorder="1" applyAlignment="1">
      <alignment horizontal="left" vertical="center"/>
    </xf>
    <xf numFmtId="4" fontId="3" fillId="3" borderId="27" xfId="7" applyNumberFormat="1" applyFont="1" applyFill="1" applyBorder="1" applyAlignment="1" applyProtection="1">
      <alignment horizontal="right"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1" fontId="6" fillId="3" borderId="25" xfId="0" applyNumberFormat="1" applyFont="1" applyFill="1" applyBorder="1" applyAlignment="1">
      <alignment horizontal="lef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left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/>
    </xf>
    <xf numFmtId="0" fontId="16" fillId="4" borderId="3" xfId="0" applyFont="1" applyFill="1" applyBorder="1" applyAlignment="1">
      <alignment horizontal="left" vertical="center"/>
    </xf>
    <xf numFmtId="10" fontId="1" fillId="4" borderId="6" xfId="0" applyNumberFormat="1" applyFont="1" applyFill="1" applyBorder="1" applyAlignment="1">
      <alignment horizontal="center" vertical="center" wrapText="1"/>
    </xf>
    <xf numFmtId="10" fontId="1" fillId="4" borderId="5" xfId="0" applyNumberFormat="1" applyFont="1" applyFill="1" applyBorder="1" applyAlignment="1">
      <alignment horizontal="center" vertical="center" wrapText="1"/>
    </xf>
    <xf numFmtId="10" fontId="1" fillId="4" borderId="16" xfId="0" applyNumberFormat="1" applyFont="1" applyFill="1" applyBorder="1" applyAlignment="1">
      <alignment horizontal="center" vertical="center" wrapText="1"/>
    </xf>
    <xf numFmtId="10" fontId="2" fillId="2" borderId="16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0" fontId="12" fillId="4" borderId="12" xfId="0" applyNumberFormat="1" applyFont="1" applyFill="1" applyBorder="1" applyAlignment="1">
      <alignment horizontal="center" vertical="center"/>
    </xf>
    <xf numFmtId="10" fontId="12" fillId="4" borderId="11" xfId="0" applyNumberFormat="1" applyFont="1" applyFill="1" applyBorder="1" applyAlignment="1">
      <alignment horizontal="center" vertical="center"/>
    </xf>
    <xf numFmtId="10" fontId="12" fillId="4" borderId="13" xfId="0" applyNumberFormat="1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1" fontId="16" fillId="4" borderId="1" xfId="0" applyNumberFormat="1" applyFont="1" applyFill="1" applyBorder="1" applyAlignment="1">
      <alignment horizontal="left" vertical="center"/>
    </xf>
    <xf numFmtId="4" fontId="2" fillId="0" borderId="18" xfId="14" applyNumberFormat="1" applyFont="1" applyFill="1" applyBorder="1" applyAlignment="1">
      <alignment horizontal="right" vertical="center" wrapText="1"/>
    </xf>
    <xf numFmtId="0" fontId="16" fillId="4" borderId="25" xfId="0" applyFont="1" applyFill="1" applyBorder="1" applyAlignment="1">
      <alignment horizontal="left" vertical="center"/>
    </xf>
    <xf numFmtId="10" fontId="12" fillId="4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1" fontId="6" fillId="0" borderId="33" xfId="5" applyNumberFormat="1" applyFont="1" applyBorder="1" applyAlignment="1">
      <alignment horizontal="left" vertical="center"/>
    </xf>
    <xf numFmtId="3" fontId="6" fillId="0" borderId="33" xfId="5" applyNumberFormat="1" applyFont="1" applyBorder="1" applyAlignment="1">
      <alignment horizontal="left" vertical="center"/>
    </xf>
    <xf numFmtId="10" fontId="12" fillId="4" borderId="0" xfId="0" applyNumberFormat="1" applyFont="1" applyFill="1" applyBorder="1" applyAlignment="1">
      <alignment horizontal="center" vertical="center"/>
    </xf>
    <xf numFmtId="4" fontId="2" fillId="0" borderId="27" xfId="11" applyNumberFormat="1" applyFont="1" applyFill="1" applyBorder="1" applyAlignment="1">
      <alignment horizontal="right" vertical="center" wrapText="1"/>
    </xf>
    <xf numFmtId="1" fontId="6" fillId="3" borderId="25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 applyProtection="1">
      <alignment horizontal="right" vertical="center" wrapText="1"/>
    </xf>
    <xf numFmtId="10" fontId="2" fillId="2" borderId="8" xfId="0" applyNumberFormat="1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left" vertical="center"/>
    </xf>
    <xf numFmtId="10" fontId="12" fillId="4" borderId="26" xfId="0" applyNumberFormat="1" applyFont="1" applyFill="1" applyBorder="1" applyAlignment="1">
      <alignment horizontal="center" vertical="center"/>
    </xf>
    <xf numFmtId="10" fontId="12" fillId="4" borderId="14" xfId="0" applyNumberFormat="1" applyFont="1" applyFill="1" applyBorder="1" applyAlignment="1">
      <alignment horizontal="center" vertical="center"/>
    </xf>
    <xf numFmtId="10" fontId="12" fillId="4" borderId="28" xfId="0" applyNumberFormat="1" applyFont="1" applyFill="1" applyBorder="1" applyAlignment="1">
      <alignment horizontal="center" vertical="center"/>
    </xf>
    <xf numFmtId="10" fontId="2" fillId="2" borderId="14" xfId="0" applyNumberFormat="1" applyFont="1" applyFill="1" applyBorder="1" applyAlignment="1">
      <alignment horizontal="center" vertical="center" wrapText="1"/>
    </xf>
    <xf numFmtId="10" fontId="1" fillId="4" borderId="8" xfId="0" applyNumberFormat="1" applyFont="1" applyFill="1" applyBorder="1" applyAlignment="1">
      <alignment horizontal="center" vertical="center"/>
    </xf>
    <xf numFmtId="1" fontId="16" fillId="4" borderId="10" xfId="0" applyNumberFormat="1" applyFont="1" applyFill="1" applyBorder="1" applyAlignment="1">
      <alignment horizontal="left" vertical="center"/>
    </xf>
    <xf numFmtId="3" fontId="6" fillId="4" borderId="10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10" fontId="1" fillId="4" borderId="12" xfId="0" applyNumberFormat="1" applyFont="1" applyFill="1" applyBorder="1" applyAlignment="1">
      <alignment horizontal="center" vertical="center"/>
    </xf>
    <xf numFmtId="10" fontId="1" fillId="4" borderId="11" xfId="0" applyNumberFormat="1" applyFont="1" applyFill="1" applyBorder="1" applyAlignment="1">
      <alignment horizontal="center" vertical="center"/>
    </xf>
    <xf numFmtId="10" fontId="1" fillId="4" borderId="13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10" fontId="2" fillId="0" borderId="8" xfId="14" applyNumberFormat="1" applyFont="1" applyFill="1" applyBorder="1" applyAlignment="1">
      <alignment horizontal="center" vertic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10" fontId="1" fillId="4" borderId="13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4" fontId="1" fillId="4" borderId="29" xfId="0" applyNumberFormat="1" applyFont="1" applyFill="1" applyBorder="1" applyAlignment="1">
      <alignment horizontal="right" vertical="center" wrapText="1"/>
    </xf>
    <xf numFmtId="4" fontId="5" fillId="4" borderId="29" xfId="0" applyNumberFormat="1" applyFont="1" applyFill="1" applyBorder="1" applyAlignment="1">
      <alignment horizontal="right" vertical="center" wrapText="1"/>
    </xf>
    <xf numFmtId="10" fontId="3" fillId="0" borderId="24" xfId="0" applyNumberFormat="1" applyFont="1" applyFill="1" applyBorder="1" applyAlignment="1" applyProtection="1">
      <alignment horizontal="center" vertical="center" wrapText="1"/>
    </xf>
    <xf numFmtId="10" fontId="3" fillId="0" borderId="1" xfId="0" applyNumberFormat="1" applyFont="1" applyFill="1" applyBorder="1" applyAlignment="1" applyProtection="1">
      <alignment horizontal="center" vertical="center" wrapText="1"/>
    </xf>
    <xf numFmtId="10" fontId="2" fillId="0" borderId="1" xfId="12" applyNumberFormat="1" applyFont="1" applyFill="1" applyBorder="1" applyAlignment="1">
      <alignment horizontal="center" vertical="center" wrapText="1"/>
    </xf>
    <xf numFmtId="10" fontId="2" fillId="0" borderId="1" xfId="11" applyNumberFormat="1" applyFont="1" applyFill="1" applyBorder="1" applyAlignment="1">
      <alignment horizontal="center" vertical="center" wrapText="1"/>
    </xf>
    <xf numFmtId="10" fontId="2" fillId="0" borderId="14" xfId="12" applyNumberFormat="1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left" wrapText="1"/>
    </xf>
    <xf numFmtId="10" fontId="7" fillId="0" borderId="20" xfId="0" applyNumberFormat="1" applyFont="1" applyFill="1" applyBorder="1" applyAlignment="1">
      <alignment horizontal="center" vertical="center" wrapText="1"/>
    </xf>
    <xf numFmtId="10" fontId="0" fillId="0" borderId="43" xfId="0" applyNumberFormat="1" applyFill="1" applyBorder="1" applyAlignment="1"/>
    <xf numFmtId="0" fontId="9" fillId="0" borderId="3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0" fillId="0" borderId="52" xfId="0" applyBorder="1" applyAlignment="1"/>
    <xf numFmtId="0" fontId="0" fillId="0" borderId="53" xfId="0" applyBorder="1" applyAlignment="1"/>
    <xf numFmtId="0" fontId="13" fillId="0" borderId="1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0" fillId="0" borderId="19" xfId="0" applyBorder="1" applyAlignment="1"/>
    <xf numFmtId="0" fontId="13" fillId="0" borderId="19" xfId="0" applyFont="1" applyBorder="1" applyAlignment="1">
      <alignment horizontal="left" wrapText="1"/>
    </xf>
    <xf numFmtId="0" fontId="0" fillId="0" borderId="9" xfId="0" applyBorder="1" applyAlignment="1"/>
    <xf numFmtId="4" fontId="7" fillId="0" borderId="40" xfId="0" applyNumberFormat="1" applyFont="1" applyFill="1" applyBorder="1" applyAlignment="1">
      <alignment horizontal="center" vertical="center" wrapText="1"/>
    </xf>
    <xf numFmtId="4" fontId="7" fillId="0" borderId="41" xfId="0" applyNumberFormat="1" applyFont="1" applyFill="1" applyBorder="1" applyAlignment="1">
      <alignment horizontal="center" vertical="center" wrapText="1"/>
    </xf>
    <xf numFmtId="4" fontId="7" fillId="0" borderId="4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0" fontId="7" fillId="0" borderId="30" xfId="0" applyNumberFormat="1" applyFont="1" applyFill="1" applyBorder="1" applyAlignment="1">
      <alignment horizontal="center" vertical="center" wrapText="1"/>
    </xf>
    <xf numFmtId="10" fontId="7" fillId="0" borderId="36" xfId="0" applyNumberFormat="1" applyFont="1" applyFill="1" applyBorder="1" applyAlignment="1">
      <alignment horizontal="center" vertical="center" wrapText="1"/>
    </xf>
  </cellXfs>
  <cellStyles count="15">
    <cellStyle name="Normal" xfId="0" builtinId="0"/>
    <cellStyle name="Normal 18" xfId="7"/>
    <cellStyle name="Normal 2" xfId="5"/>
    <cellStyle name="Normal 2 2" xfId="1"/>
    <cellStyle name="Normal 2 3" xfId="13"/>
    <cellStyle name="Normal 3" xfId="4"/>
    <cellStyle name="Normal 3 2" xfId="3"/>
    <cellStyle name="Normal 3 2 2" xfId="8"/>
    <cellStyle name="Normal 3 3" xfId="2"/>
    <cellStyle name="Normal 4" xfId="10"/>
    <cellStyle name="Normal 5" xfId="6"/>
    <cellStyle name="Normal 6" xfId="9"/>
    <cellStyle name="Normal_Sheet1" xfId="11"/>
    <cellStyle name="Normal_Sheet1_1" xfId="12"/>
    <cellStyle name="Normal_Sheet1_3" xfId="14"/>
  </cellStyles>
  <dxfs count="1"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3"/>
  <sheetViews>
    <sheetView tabSelected="1" zoomScaleNormal="100" workbookViewId="0">
      <pane ySplit="3" topLeftCell="A4" activePane="bottomLeft" state="frozen"/>
      <selection activeCell="D1" sqref="D1"/>
      <selection pane="bottomLeft" activeCell="A28" sqref="A28:XFD28"/>
    </sheetView>
  </sheetViews>
  <sheetFormatPr defaultRowHeight="17.25" x14ac:dyDescent="0.25"/>
  <cols>
    <col min="1" max="1" width="8" style="42" customWidth="1"/>
    <col min="2" max="2" width="62.5703125" customWidth="1"/>
    <col min="3" max="5" width="15.7109375" customWidth="1"/>
    <col min="6" max="6" width="15.140625" customWidth="1"/>
    <col min="7" max="7" width="12.42578125" customWidth="1"/>
    <col min="8" max="8" width="4.140625" customWidth="1"/>
    <col min="9" max="9" width="13.140625" style="31" customWidth="1"/>
    <col min="10" max="10" width="9.140625" style="31"/>
    <col min="11" max="11" width="6.140625" style="46" customWidth="1"/>
    <col min="12" max="12" width="13.140625" style="31" customWidth="1"/>
    <col min="13" max="13" width="9.140625" style="31" customWidth="1"/>
    <col min="14" max="14" width="5.42578125" style="50" customWidth="1"/>
    <col min="15" max="15" width="13.140625" style="31" bestFit="1" customWidth="1"/>
    <col min="16" max="16" width="9.140625" style="31"/>
    <col min="17" max="17" width="5.42578125" style="53" customWidth="1"/>
    <col min="18" max="19" width="12.28515625" customWidth="1"/>
    <col min="20" max="20" width="13.28515625" customWidth="1"/>
    <col min="21" max="21" width="12.42578125" customWidth="1"/>
    <col min="22" max="22" width="12.28515625" customWidth="1"/>
    <col min="23" max="23" width="14.140625" customWidth="1"/>
    <col min="24" max="24" width="12.7109375" customWidth="1"/>
    <col min="25" max="25" width="12.85546875" customWidth="1"/>
    <col min="26" max="26" width="13.140625" customWidth="1"/>
    <col min="27" max="27" width="12.28515625" customWidth="1"/>
    <col min="28" max="28" width="12" customWidth="1"/>
    <col min="29" max="29" width="10.140625" bestFit="1" customWidth="1"/>
  </cols>
  <sheetData>
    <row r="1" spans="1:29" s="2" customFormat="1" ht="32.25" customHeight="1" x14ac:dyDescent="0.25">
      <c r="A1" s="216" t="s">
        <v>25</v>
      </c>
      <c r="B1" s="204" t="s">
        <v>0</v>
      </c>
      <c r="C1" s="207" t="s">
        <v>1</v>
      </c>
      <c r="D1" s="207" t="s">
        <v>2</v>
      </c>
      <c r="E1" s="207" t="s">
        <v>3</v>
      </c>
      <c r="F1" s="207" t="s">
        <v>4</v>
      </c>
      <c r="G1" s="207" t="s">
        <v>5</v>
      </c>
      <c r="H1" s="214"/>
      <c r="I1" s="224" t="s">
        <v>6</v>
      </c>
      <c r="J1" s="225"/>
      <c r="K1" s="226"/>
      <c r="L1" s="230" t="s">
        <v>7</v>
      </c>
      <c r="M1" s="230"/>
      <c r="N1" s="231"/>
      <c r="O1" s="207" t="s">
        <v>8</v>
      </c>
      <c r="P1" s="207"/>
      <c r="Q1" s="233"/>
      <c r="R1" s="235" t="s">
        <v>9</v>
      </c>
      <c r="S1" s="236"/>
      <c r="T1" s="236"/>
      <c r="U1" s="236"/>
      <c r="V1" s="236"/>
      <c r="W1" s="236"/>
      <c r="X1" s="236"/>
      <c r="Y1" s="202" t="s">
        <v>10</v>
      </c>
      <c r="Z1" s="202"/>
      <c r="AA1" s="202"/>
      <c r="AB1" s="203"/>
      <c r="AC1" s="58"/>
    </row>
    <row r="2" spans="1:29" s="2" customFormat="1" ht="79.5" customHeight="1" x14ac:dyDescent="0.25">
      <c r="A2" s="217"/>
      <c r="B2" s="205"/>
      <c r="C2" s="208"/>
      <c r="D2" s="210"/>
      <c r="E2" s="212"/>
      <c r="F2" s="210"/>
      <c r="G2" s="210"/>
      <c r="H2" s="215"/>
      <c r="I2" s="227"/>
      <c r="J2" s="228"/>
      <c r="K2" s="229"/>
      <c r="L2" s="232"/>
      <c r="M2" s="232"/>
      <c r="N2" s="232"/>
      <c r="O2" s="234"/>
      <c r="P2" s="234"/>
      <c r="Q2" s="234"/>
      <c r="R2" s="57" t="s">
        <v>11</v>
      </c>
      <c r="S2" s="57" t="s">
        <v>12</v>
      </c>
      <c r="T2" s="57" t="s">
        <v>13</v>
      </c>
      <c r="U2" s="57" t="s">
        <v>14</v>
      </c>
      <c r="V2" s="57" t="s">
        <v>15</v>
      </c>
      <c r="W2" s="57" t="s">
        <v>16</v>
      </c>
      <c r="X2" s="26" t="s">
        <v>30</v>
      </c>
      <c r="Y2" s="57" t="s">
        <v>17</v>
      </c>
      <c r="Z2" s="57" t="s">
        <v>18</v>
      </c>
      <c r="AA2" s="57" t="s">
        <v>19</v>
      </c>
      <c r="AB2" s="59" t="s">
        <v>20</v>
      </c>
      <c r="AC2" s="58"/>
    </row>
    <row r="3" spans="1:29" s="2" customFormat="1" ht="37.5" customHeight="1" thickBot="1" x14ac:dyDescent="0.3">
      <c r="A3" s="218"/>
      <c r="B3" s="206"/>
      <c r="C3" s="209"/>
      <c r="D3" s="211"/>
      <c r="E3" s="213"/>
      <c r="F3" s="211"/>
      <c r="G3" s="211"/>
      <c r="H3" s="211"/>
      <c r="I3" s="28" t="s">
        <v>21</v>
      </c>
      <c r="J3" s="40" t="s">
        <v>22</v>
      </c>
      <c r="K3" s="45"/>
      <c r="L3" s="28" t="s">
        <v>21</v>
      </c>
      <c r="M3" s="28" t="s">
        <v>23</v>
      </c>
      <c r="N3" s="49"/>
      <c r="O3" s="28" t="s">
        <v>21</v>
      </c>
      <c r="P3" s="28" t="s">
        <v>23</v>
      </c>
      <c r="Q3" s="61"/>
      <c r="R3" s="30" t="s">
        <v>24</v>
      </c>
      <c r="S3" s="30" t="s">
        <v>24</v>
      </c>
      <c r="T3" s="30" t="s">
        <v>24</v>
      </c>
      <c r="U3" s="30" t="s">
        <v>24</v>
      </c>
      <c r="V3" s="30" t="s">
        <v>24</v>
      </c>
      <c r="W3" s="30" t="s">
        <v>24</v>
      </c>
      <c r="X3" s="29" t="s">
        <v>24</v>
      </c>
      <c r="Y3" s="30" t="s">
        <v>24</v>
      </c>
      <c r="Z3" s="30" t="s">
        <v>24</v>
      </c>
      <c r="AA3" s="30" t="s">
        <v>24</v>
      </c>
      <c r="AB3" s="60" t="s">
        <v>24</v>
      </c>
      <c r="AC3" s="58"/>
    </row>
    <row r="4" spans="1:29" s="1" customFormat="1" ht="15" x14ac:dyDescent="0.25">
      <c r="A4" s="79">
        <v>216</v>
      </c>
      <c r="B4" s="87" t="s">
        <v>80</v>
      </c>
      <c r="C4" s="97">
        <v>5470</v>
      </c>
      <c r="D4" s="97">
        <v>565</v>
      </c>
      <c r="E4" s="97">
        <v>688</v>
      </c>
      <c r="F4" s="97">
        <v>11000</v>
      </c>
      <c r="G4" s="98">
        <v>11286.666666666666</v>
      </c>
      <c r="H4" s="99">
        <v>1</v>
      </c>
      <c r="I4" s="100">
        <v>2715.1053333333334</v>
      </c>
      <c r="J4" s="101">
        <f>I4*1000/G4</f>
        <v>240.55865327820439</v>
      </c>
      <c r="K4" s="102">
        <v>6</v>
      </c>
      <c r="L4" s="103">
        <v>1704.4453333333333</v>
      </c>
      <c r="M4" s="104">
        <f>L4*1000/G4</f>
        <v>151.01405788541052</v>
      </c>
      <c r="N4" s="105">
        <v>6</v>
      </c>
      <c r="O4" s="103">
        <v>1010.66</v>
      </c>
      <c r="P4" s="106">
        <f>O4*1000/G4</f>
        <v>89.544595392793866</v>
      </c>
      <c r="Q4" s="99"/>
      <c r="R4" s="196">
        <v>2.232325915900623E-2</v>
      </c>
      <c r="S4" s="107">
        <v>0</v>
      </c>
      <c r="T4" s="108">
        <v>1.3969992078883126E-2</v>
      </c>
      <c r="U4" s="108">
        <v>0.47495959641099256</v>
      </c>
      <c r="V4" s="108">
        <v>0.11651113351526202</v>
      </c>
      <c r="W4" s="109">
        <v>0</v>
      </c>
      <c r="X4" s="110">
        <f>SUM(R4:W4)</f>
        <v>0.62776398116414389</v>
      </c>
      <c r="Y4" s="107">
        <v>0</v>
      </c>
      <c r="Z4" s="108">
        <v>0</v>
      </c>
      <c r="AA4" s="109">
        <v>0.37223601883585605</v>
      </c>
      <c r="AB4" s="111">
        <f>SUM(Y4:AA4)</f>
        <v>0.37223601883585605</v>
      </c>
      <c r="AC4" s="81"/>
    </row>
    <row r="5" spans="1:29" s="34" customFormat="1" ht="15" x14ac:dyDescent="0.25">
      <c r="A5" s="78">
        <v>56</v>
      </c>
      <c r="B5" s="73" t="s">
        <v>46</v>
      </c>
      <c r="C5" s="97">
        <v>8800</v>
      </c>
      <c r="D5" s="97">
        <v>5800</v>
      </c>
      <c r="E5" s="97">
        <v>40</v>
      </c>
      <c r="F5" s="97">
        <v>30586</v>
      </c>
      <c r="G5" s="112">
        <v>30602.666666666668</v>
      </c>
      <c r="H5" s="113">
        <v>1</v>
      </c>
      <c r="I5" s="100">
        <v>14335.328933333334</v>
      </c>
      <c r="J5" s="101">
        <f t="shared" ref="J5:J68" si="0">I5*1000/G5</f>
        <v>468.43397960962005</v>
      </c>
      <c r="K5" s="86" t="s">
        <v>265</v>
      </c>
      <c r="L5" s="114">
        <v>8814.0689333333339</v>
      </c>
      <c r="M5" s="115">
        <f t="shared" ref="M5:M68" si="1">L5*1000/G5</f>
        <v>288.01636894388287</v>
      </c>
      <c r="N5" s="116">
        <v>6</v>
      </c>
      <c r="O5" s="114">
        <v>5521.2599999999993</v>
      </c>
      <c r="P5" s="117">
        <f t="shared" ref="P5:P68" si="2">O5*1000/G5</f>
        <v>180.41761066573716</v>
      </c>
      <c r="Q5" s="99"/>
      <c r="R5" s="197">
        <v>1.1756270175853747E-2</v>
      </c>
      <c r="S5" s="118">
        <v>0</v>
      </c>
      <c r="T5" s="119">
        <v>7.0730152388922746E-2</v>
      </c>
      <c r="U5" s="119">
        <v>0.2637427401154297</v>
      </c>
      <c r="V5" s="119">
        <v>0.26352098494342652</v>
      </c>
      <c r="W5" s="120">
        <v>5.0992900365211475E-3</v>
      </c>
      <c r="X5" s="110">
        <f t="shared" ref="X5:X68" si="3">SUM(R5:W5)</f>
        <v>0.61484943766015376</v>
      </c>
      <c r="Y5" s="118">
        <v>0</v>
      </c>
      <c r="Z5" s="119">
        <v>8.3011698268948913E-4</v>
      </c>
      <c r="AA5" s="120">
        <v>0.38432044535715659</v>
      </c>
      <c r="AB5" s="111">
        <f t="shared" ref="AB5:AB68" si="4">SUM(Y5:AA5)</f>
        <v>0.38515056233984607</v>
      </c>
      <c r="AC5" s="81"/>
    </row>
    <row r="6" spans="1:29" s="34" customFormat="1" ht="15" x14ac:dyDescent="0.25">
      <c r="A6" s="78">
        <v>201</v>
      </c>
      <c r="B6" s="73" t="s">
        <v>74</v>
      </c>
      <c r="C6" s="121">
        <v>2829</v>
      </c>
      <c r="D6" s="121">
        <v>0</v>
      </c>
      <c r="E6" s="121">
        <v>75</v>
      </c>
      <c r="F6" s="121">
        <v>8100</v>
      </c>
      <c r="G6" s="122">
        <v>8131.25</v>
      </c>
      <c r="H6" s="123">
        <v>1</v>
      </c>
      <c r="I6" s="100">
        <v>2745.7618750000001</v>
      </c>
      <c r="J6" s="101">
        <f t="shared" si="0"/>
        <v>337.68016910069178</v>
      </c>
      <c r="K6" s="86">
        <v>6</v>
      </c>
      <c r="L6" s="114">
        <v>1594.921875</v>
      </c>
      <c r="M6" s="115">
        <f t="shared" si="1"/>
        <v>196.14719446579554</v>
      </c>
      <c r="N6" s="124">
        <v>6</v>
      </c>
      <c r="O6" s="114">
        <v>1150.8399999999999</v>
      </c>
      <c r="P6" s="117">
        <f t="shared" si="2"/>
        <v>141.53297463489622</v>
      </c>
      <c r="Q6" s="125"/>
      <c r="R6" s="197">
        <v>1.6254140756470369E-2</v>
      </c>
      <c r="S6" s="126">
        <v>0</v>
      </c>
      <c r="T6" s="127">
        <v>4.7418532970926325E-2</v>
      </c>
      <c r="U6" s="127">
        <v>0.29306688330356395</v>
      </c>
      <c r="V6" s="127">
        <v>0.22412722880420938</v>
      </c>
      <c r="W6" s="128">
        <v>0</v>
      </c>
      <c r="X6" s="110">
        <f t="shared" si="3"/>
        <v>0.58086678583517004</v>
      </c>
      <c r="Y6" s="126">
        <v>0</v>
      </c>
      <c r="Z6" s="129">
        <v>0</v>
      </c>
      <c r="AA6" s="128">
        <v>0.4191332141648299</v>
      </c>
      <c r="AB6" s="111">
        <f t="shared" si="4"/>
        <v>0.4191332141648299</v>
      </c>
      <c r="AC6" s="81"/>
    </row>
    <row r="7" spans="1:29" s="34" customFormat="1" ht="15" x14ac:dyDescent="0.25">
      <c r="A7" s="77">
        <v>335</v>
      </c>
      <c r="B7" s="73" t="s">
        <v>112</v>
      </c>
      <c r="C7" s="121">
        <v>125606</v>
      </c>
      <c r="D7" s="121">
        <v>3451</v>
      </c>
      <c r="E7" s="121">
        <v>10429</v>
      </c>
      <c r="F7" s="121">
        <v>277614</v>
      </c>
      <c r="G7" s="122">
        <v>281959.41666666669</v>
      </c>
      <c r="H7" s="123">
        <v>1</v>
      </c>
      <c r="I7" s="100">
        <v>116551.39185833333</v>
      </c>
      <c r="J7" s="101">
        <f t="shared" si="0"/>
        <v>413.36229602191565</v>
      </c>
      <c r="K7" s="86">
        <v>6</v>
      </c>
      <c r="L7" s="130">
        <v>66306.411858333333</v>
      </c>
      <c r="M7" s="115">
        <f t="shared" si="1"/>
        <v>235.16296296186832</v>
      </c>
      <c r="N7" s="124">
        <v>6</v>
      </c>
      <c r="O7" s="130">
        <v>50244.979999999996</v>
      </c>
      <c r="P7" s="117">
        <f t="shared" si="2"/>
        <v>178.19933306004731</v>
      </c>
      <c r="Q7" s="131"/>
      <c r="R7" s="198">
        <v>1.3124253392522926E-2</v>
      </c>
      <c r="S7" s="126">
        <v>1.3762169412353657E-3</v>
      </c>
      <c r="T7" s="127">
        <v>3.8608805336873032E-2</v>
      </c>
      <c r="U7" s="127">
        <v>0.31046065843911386</v>
      </c>
      <c r="V7" s="127">
        <v>0.20234704728936945</v>
      </c>
      <c r="W7" s="128">
        <v>2.9858073288647584E-3</v>
      </c>
      <c r="X7" s="110">
        <f t="shared" si="3"/>
        <v>0.56890278872797939</v>
      </c>
      <c r="Y7" s="126">
        <v>0</v>
      </c>
      <c r="Z7" s="129">
        <v>8.1775085205201185E-4</v>
      </c>
      <c r="AA7" s="128">
        <v>0.43027946041996873</v>
      </c>
      <c r="AB7" s="111">
        <f t="shared" si="4"/>
        <v>0.43109721127202072</v>
      </c>
      <c r="AC7" s="81"/>
    </row>
    <row r="8" spans="1:29" s="34" customFormat="1" ht="15" x14ac:dyDescent="0.25">
      <c r="A8" s="77">
        <v>696</v>
      </c>
      <c r="B8" s="201" t="s">
        <v>279</v>
      </c>
      <c r="C8" s="121">
        <v>2097</v>
      </c>
      <c r="D8" s="121">
        <v>130</v>
      </c>
      <c r="E8" s="121">
        <v>0</v>
      </c>
      <c r="F8" s="121">
        <v>5528</v>
      </c>
      <c r="G8" s="122">
        <v>5528</v>
      </c>
      <c r="H8" s="131"/>
      <c r="I8" s="100">
        <v>3340.0788000000002</v>
      </c>
      <c r="J8" s="101">
        <f t="shared" si="0"/>
        <v>604.21107091172223</v>
      </c>
      <c r="K8" s="86" t="s">
        <v>265</v>
      </c>
      <c r="L8" s="114">
        <v>1878.5788</v>
      </c>
      <c r="M8" s="115">
        <f t="shared" si="1"/>
        <v>339.82973950795946</v>
      </c>
      <c r="N8" s="124">
        <v>6</v>
      </c>
      <c r="O8" s="114">
        <v>1461.5</v>
      </c>
      <c r="P8" s="117">
        <f t="shared" si="2"/>
        <v>264.38133140376266</v>
      </c>
      <c r="Q8" s="125"/>
      <c r="R8" s="197">
        <v>9.1195453233019527E-3</v>
      </c>
      <c r="S8" s="126">
        <v>2.3951530724364945E-2</v>
      </c>
      <c r="T8" s="127">
        <v>3.8786510066768483E-2</v>
      </c>
      <c r="U8" s="127">
        <v>0.1063055159057924</v>
      </c>
      <c r="V8" s="127">
        <v>0.38427237105903006</v>
      </c>
      <c r="W8" s="128">
        <v>0</v>
      </c>
      <c r="X8" s="110">
        <f t="shared" si="3"/>
        <v>0.56243547307925779</v>
      </c>
      <c r="Y8" s="126">
        <v>0</v>
      </c>
      <c r="Z8" s="129">
        <v>0</v>
      </c>
      <c r="AA8" s="128">
        <v>0.4375645269207421</v>
      </c>
      <c r="AB8" s="111">
        <f t="shared" si="4"/>
        <v>0.4375645269207421</v>
      </c>
      <c r="AC8" s="81"/>
    </row>
    <row r="9" spans="1:29" s="34" customFormat="1" ht="15" x14ac:dyDescent="0.25">
      <c r="A9" s="77">
        <v>885</v>
      </c>
      <c r="B9" s="73" t="s">
        <v>223</v>
      </c>
      <c r="C9" s="121">
        <v>1591</v>
      </c>
      <c r="D9" s="121">
        <v>1334</v>
      </c>
      <c r="E9" s="121">
        <v>0</v>
      </c>
      <c r="F9" s="121">
        <v>6443</v>
      </c>
      <c r="G9" s="122">
        <v>6443</v>
      </c>
      <c r="H9" s="123"/>
      <c r="I9" s="100">
        <v>2790.4553000000001</v>
      </c>
      <c r="J9" s="101">
        <f t="shared" si="0"/>
        <v>433.09875834238716</v>
      </c>
      <c r="K9" s="86">
        <v>6</v>
      </c>
      <c r="L9" s="114">
        <v>1556.3053000000002</v>
      </c>
      <c r="M9" s="115">
        <f t="shared" si="1"/>
        <v>241.54979047027786</v>
      </c>
      <c r="N9" s="124">
        <v>6</v>
      </c>
      <c r="O9" s="114">
        <v>1234.1499999999999</v>
      </c>
      <c r="P9" s="117">
        <f t="shared" si="2"/>
        <v>191.54896787210922</v>
      </c>
      <c r="Q9" s="125"/>
      <c r="R9" s="197">
        <v>1.2721938244271463E-2</v>
      </c>
      <c r="S9" s="126">
        <v>0</v>
      </c>
      <c r="T9" s="127">
        <v>7.6808254194216982E-2</v>
      </c>
      <c r="U9" s="127">
        <v>0.26041818336957417</v>
      </c>
      <c r="V9" s="127">
        <v>0.20492354778089442</v>
      </c>
      <c r="W9" s="128">
        <v>2.8525810823774888E-3</v>
      </c>
      <c r="X9" s="110">
        <f t="shared" si="3"/>
        <v>0.5577245046713345</v>
      </c>
      <c r="Y9" s="126">
        <v>0</v>
      </c>
      <c r="Z9" s="129">
        <v>2.1501867455106697E-4</v>
      </c>
      <c r="AA9" s="128">
        <v>0.44206047665411446</v>
      </c>
      <c r="AB9" s="111">
        <f t="shared" si="4"/>
        <v>0.44227549532866556</v>
      </c>
      <c r="AC9" s="81"/>
    </row>
    <row r="10" spans="1:29" s="34" customFormat="1" ht="15" x14ac:dyDescent="0.25">
      <c r="A10" s="78">
        <v>1</v>
      </c>
      <c r="B10" s="73" t="s">
        <v>31</v>
      </c>
      <c r="C10" s="121">
        <v>146040</v>
      </c>
      <c r="D10" s="121">
        <v>32973</v>
      </c>
      <c r="E10" s="121">
        <v>0</v>
      </c>
      <c r="F10" s="121">
        <v>494758</v>
      </c>
      <c r="G10" s="122">
        <v>494758</v>
      </c>
      <c r="H10" s="123"/>
      <c r="I10" s="100">
        <v>203301.76000000001</v>
      </c>
      <c r="J10" s="101">
        <f t="shared" si="0"/>
        <v>410.91151633728003</v>
      </c>
      <c r="K10" s="132">
        <v>6</v>
      </c>
      <c r="L10" s="114">
        <v>111226.6</v>
      </c>
      <c r="M10" s="115">
        <f t="shared" si="1"/>
        <v>224.81010918469232</v>
      </c>
      <c r="N10" s="116">
        <v>6</v>
      </c>
      <c r="O10" s="114">
        <v>92075.159999999989</v>
      </c>
      <c r="P10" s="117">
        <f t="shared" si="2"/>
        <v>186.10140715258771</v>
      </c>
      <c r="Q10" s="123"/>
      <c r="R10" s="197">
        <v>1.340922970858688E-2</v>
      </c>
      <c r="S10" s="133">
        <v>0</v>
      </c>
      <c r="T10" s="134">
        <v>3.6948425827695738E-2</v>
      </c>
      <c r="U10" s="134">
        <v>0.24735713060231254</v>
      </c>
      <c r="V10" s="134">
        <v>0.24664351159576778</v>
      </c>
      <c r="W10" s="135">
        <v>2.7427209680821259E-3</v>
      </c>
      <c r="X10" s="110">
        <f t="shared" si="3"/>
        <v>0.5471010187024451</v>
      </c>
      <c r="Y10" s="133">
        <v>0</v>
      </c>
      <c r="Z10" s="134">
        <v>1.1726411025659591E-3</v>
      </c>
      <c r="AA10" s="135">
        <v>0.45172634019498892</v>
      </c>
      <c r="AB10" s="111">
        <f t="shared" si="4"/>
        <v>0.4528989812975549</v>
      </c>
      <c r="AC10" s="81"/>
    </row>
    <row r="11" spans="1:29" s="34" customFormat="1" ht="15" x14ac:dyDescent="0.25">
      <c r="A11" s="78">
        <v>97</v>
      </c>
      <c r="B11" s="73" t="s">
        <v>53</v>
      </c>
      <c r="C11" s="121">
        <v>287108</v>
      </c>
      <c r="D11" s="121">
        <v>38723</v>
      </c>
      <c r="E11" s="121">
        <v>1805</v>
      </c>
      <c r="F11" s="121">
        <v>1085588</v>
      </c>
      <c r="G11" s="122">
        <v>1086340.0833333333</v>
      </c>
      <c r="H11" s="123">
        <v>1</v>
      </c>
      <c r="I11" s="100">
        <v>364362.82459166669</v>
      </c>
      <c r="J11" s="101">
        <f t="shared" si="0"/>
        <v>335.40401406680434</v>
      </c>
      <c r="K11" s="132">
        <v>6</v>
      </c>
      <c r="L11" s="114">
        <v>197688.14459166667</v>
      </c>
      <c r="M11" s="115">
        <f t="shared" si="1"/>
        <v>181.97629602792435</v>
      </c>
      <c r="N11" s="116">
        <v>6</v>
      </c>
      <c r="O11" s="114">
        <v>166674.68</v>
      </c>
      <c r="P11" s="117">
        <f t="shared" si="2"/>
        <v>153.42771803887996</v>
      </c>
      <c r="Q11" s="123"/>
      <c r="R11" s="197">
        <v>1.641657599592778E-2</v>
      </c>
      <c r="S11" s="133">
        <v>0</v>
      </c>
      <c r="T11" s="134">
        <v>3.6755121807523425E-2</v>
      </c>
      <c r="U11" s="134">
        <v>0.24857073356253173</v>
      </c>
      <c r="V11" s="134">
        <v>0.23640636252211678</v>
      </c>
      <c r="W11" s="135">
        <v>4.4096979481938825E-3</v>
      </c>
      <c r="X11" s="110">
        <f t="shared" si="3"/>
        <v>0.54255849183629368</v>
      </c>
      <c r="Y11" s="133">
        <v>0.31056472384858125</v>
      </c>
      <c r="Z11" s="134">
        <v>1.3637505433131516E-4</v>
      </c>
      <c r="AA11" s="135">
        <v>0.14674040926079382</v>
      </c>
      <c r="AB11" s="111">
        <f t="shared" si="4"/>
        <v>0.45744150816370643</v>
      </c>
      <c r="AC11" s="81"/>
    </row>
    <row r="12" spans="1:29" s="34" customFormat="1" ht="15" x14ac:dyDescent="0.25">
      <c r="A12" s="77">
        <v>878</v>
      </c>
      <c r="B12" s="73" t="s">
        <v>222</v>
      </c>
      <c r="C12" s="121">
        <v>44786</v>
      </c>
      <c r="D12" s="121">
        <v>4146</v>
      </c>
      <c r="E12" s="121">
        <v>0</v>
      </c>
      <c r="F12" s="121">
        <v>105719</v>
      </c>
      <c r="G12" s="122">
        <v>105719</v>
      </c>
      <c r="H12" s="123"/>
      <c r="I12" s="100">
        <v>42569.914900000003</v>
      </c>
      <c r="J12" s="101">
        <f t="shared" si="0"/>
        <v>402.67042726473017</v>
      </c>
      <c r="K12" s="86" t="s">
        <v>266</v>
      </c>
      <c r="L12" s="114">
        <v>22952.484899999999</v>
      </c>
      <c r="M12" s="115">
        <f t="shared" si="1"/>
        <v>217.10841854349738</v>
      </c>
      <c r="N12" s="124">
        <v>6</v>
      </c>
      <c r="O12" s="114">
        <v>19617.43</v>
      </c>
      <c r="P12" s="117">
        <f t="shared" si="2"/>
        <v>185.5620087212327</v>
      </c>
      <c r="Q12" s="125">
        <v>4</v>
      </c>
      <c r="R12" s="197">
        <v>1.3683607340262735E-2</v>
      </c>
      <c r="S12" s="126">
        <v>0</v>
      </c>
      <c r="T12" s="127">
        <v>3.9772454419447281E-2</v>
      </c>
      <c r="U12" s="127">
        <v>0.28135609216357627</v>
      </c>
      <c r="V12" s="127">
        <v>0.20288765012306847</v>
      </c>
      <c r="W12" s="128">
        <v>1.4716966230064038E-3</v>
      </c>
      <c r="X12" s="110">
        <f t="shared" si="3"/>
        <v>0.53917150066936115</v>
      </c>
      <c r="Y12" s="126">
        <v>0</v>
      </c>
      <c r="Z12" s="129">
        <v>2.3018603685298882E-3</v>
      </c>
      <c r="AA12" s="128">
        <v>0.45852663896210882</v>
      </c>
      <c r="AB12" s="111">
        <f t="shared" si="4"/>
        <v>0.46082849933063869</v>
      </c>
      <c r="AC12" s="81"/>
    </row>
    <row r="13" spans="1:29" s="34" customFormat="1" ht="15" x14ac:dyDescent="0.25">
      <c r="A13" s="77">
        <v>555</v>
      </c>
      <c r="B13" s="73" t="s">
        <v>156</v>
      </c>
      <c r="C13" s="121">
        <v>5254</v>
      </c>
      <c r="D13" s="121">
        <v>8</v>
      </c>
      <c r="E13" s="121">
        <v>0</v>
      </c>
      <c r="F13" s="121">
        <v>9520</v>
      </c>
      <c r="G13" s="122">
        <v>9520</v>
      </c>
      <c r="H13" s="131"/>
      <c r="I13" s="100">
        <v>6102.7019999999993</v>
      </c>
      <c r="J13" s="101">
        <f t="shared" si="0"/>
        <v>641.0401260504201</v>
      </c>
      <c r="K13" s="86" t="s">
        <v>267</v>
      </c>
      <c r="L13" s="114">
        <v>3290.348</v>
      </c>
      <c r="M13" s="115">
        <f t="shared" si="1"/>
        <v>345.6247899159664</v>
      </c>
      <c r="N13" s="124">
        <v>6</v>
      </c>
      <c r="O13" s="114">
        <v>2812.3539999999998</v>
      </c>
      <c r="P13" s="117">
        <f t="shared" si="2"/>
        <v>295.41533613445381</v>
      </c>
      <c r="Q13" s="125" t="s">
        <v>266</v>
      </c>
      <c r="R13" s="197">
        <v>8.5961923095704169E-3</v>
      </c>
      <c r="S13" s="126">
        <v>0</v>
      </c>
      <c r="T13" s="127">
        <v>4.281709970436047E-2</v>
      </c>
      <c r="U13" s="127">
        <v>0.48774919699503599</v>
      </c>
      <c r="V13" s="127">
        <v>0</v>
      </c>
      <c r="W13" s="128">
        <v>0</v>
      </c>
      <c r="X13" s="110">
        <f t="shared" si="3"/>
        <v>0.53916248900896691</v>
      </c>
      <c r="Y13" s="126">
        <v>0</v>
      </c>
      <c r="Z13" s="129">
        <v>0</v>
      </c>
      <c r="AA13" s="128">
        <v>0.46083751099103315</v>
      </c>
      <c r="AB13" s="111">
        <f t="shared" si="4"/>
        <v>0.46083751099103315</v>
      </c>
      <c r="AC13" s="81"/>
    </row>
    <row r="14" spans="1:29" s="34" customFormat="1" ht="15" x14ac:dyDescent="0.25">
      <c r="A14" s="78">
        <v>235</v>
      </c>
      <c r="B14" s="73" t="s">
        <v>88</v>
      </c>
      <c r="C14" s="121">
        <v>1313</v>
      </c>
      <c r="D14" s="121">
        <v>71</v>
      </c>
      <c r="E14" s="121">
        <v>332</v>
      </c>
      <c r="F14" s="121">
        <v>2726</v>
      </c>
      <c r="G14" s="122">
        <v>2864.3333333333335</v>
      </c>
      <c r="H14" s="123">
        <v>1</v>
      </c>
      <c r="I14" s="100">
        <v>892.06676666666658</v>
      </c>
      <c r="J14" s="101">
        <f t="shared" si="0"/>
        <v>311.43957872687065</v>
      </c>
      <c r="K14" s="86">
        <v>6</v>
      </c>
      <c r="L14" s="114">
        <v>479.60676666666666</v>
      </c>
      <c r="M14" s="115">
        <f t="shared" si="1"/>
        <v>167.44097521238217</v>
      </c>
      <c r="N14" s="124">
        <v>6</v>
      </c>
      <c r="O14" s="114">
        <v>412.46</v>
      </c>
      <c r="P14" s="117">
        <f t="shared" si="2"/>
        <v>143.99860351448854</v>
      </c>
      <c r="Q14" s="125"/>
      <c r="R14" s="197">
        <v>1.6837304741352883E-2</v>
      </c>
      <c r="S14" s="126">
        <v>0</v>
      </c>
      <c r="T14" s="127">
        <v>3.6196842216929731E-2</v>
      </c>
      <c r="U14" s="127">
        <v>0.26461782400966027</v>
      </c>
      <c r="V14" s="127">
        <v>0.21487180910935555</v>
      </c>
      <c r="W14" s="128">
        <v>5.1117250080272396E-3</v>
      </c>
      <c r="X14" s="110">
        <f t="shared" si="3"/>
        <v>0.53763550508532565</v>
      </c>
      <c r="Y14" s="126">
        <v>0</v>
      </c>
      <c r="Z14" s="129">
        <v>2.5222327342239669E-3</v>
      </c>
      <c r="AA14" s="128">
        <v>0.45984226218045043</v>
      </c>
      <c r="AB14" s="111">
        <f t="shared" si="4"/>
        <v>0.46236449491467441</v>
      </c>
      <c r="AC14" s="81"/>
    </row>
    <row r="15" spans="1:29" s="34" customFormat="1" ht="15" x14ac:dyDescent="0.25">
      <c r="A15" s="78">
        <v>75</v>
      </c>
      <c r="B15" s="73" t="s">
        <v>49</v>
      </c>
      <c r="C15" s="121">
        <v>10186</v>
      </c>
      <c r="D15" s="121">
        <v>0</v>
      </c>
      <c r="E15" s="121">
        <v>0</v>
      </c>
      <c r="F15" s="121">
        <v>28520</v>
      </c>
      <c r="G15" s="122">
        <v>28520</v>
      </c>
      <c r="H15" s="123"/>
      <c r="I15" s="100">
        <v>11761.402</v>
      </c>
      <c r="J15" s="101">
        <f t="shared" si="0"/>
        <v>412.39137447405329</v>
      </c>
      <c r="K15" s="86">
        <v>6</v>
      </c>
      <c r="L15" s="114">
        <v>6312.6419999999998</v>
      </c>
      <c r="M15" s="115">
        <f t="shared" si="1"/>
        <v>221.34088359046282</v>
      </c>
      <c r="N15" s="124">
        <v>6</v>
      </c>
      <c r="O15" s="114">
        <v>5448.76</v>
      </c>
      <c r="P15" s="117">
        <f t="shared" si="2"/>
        <v>191.05049088359047</v>
      </c>
      <c r="Q15" s="125"/>
      <c r="R15" s="197">
        <v>1.3361502310693912E-2</v>
      </c>
      <c r="S15" s="126">
        <v>0</v>
      </c>
      <c r="T15" s="127">
        <v>7.5275889728112347E-2</v>
      </c>
      <c r="U15" s="127">
        <v>0.28960339932263179</v>
      </c>
      <c r="V15" s="127">
        <v>0.15585811963573729</v>
      </c>
      <c r="W15" s="128">
        <v>2.6263875684208395E-3</v>
      </c>
      <c r="X15" s="110">
        <f t="shared" si="3"/>
        <v>0.53672529856559614</v>
      </c>
      <c r="Y15" s="126">
        <v>0</v>
      </c>
      <c r="Z15" s="129">
        <v>1.2932131730553891E-3</v>
      </c>
      <c r="AA15" s="128">
        <v>0.46198148826134844</v>
      </c>
      <c r="AB15" s="111">
        <f t="shared" si="4"/>
        <v>0.4632747014344038</v>
      </c>
      <c r="AC15" s="81"/>
    </row>
    <row r="16" spans="1:29" s="34" customFormat="1" ht="15" x14ac:dyDescent="0.25">
      <c r="A16" s="77">
        <v>293</v>
      </c>
      <c r="B16" s="73" t="s">
        <v>104</v>
      </c>
      <c r="C16" s="121">
        <v>27775</v>
      </c>
      <c r="D16" s="121">
        <v>8675</v>
      </c>
      <c r="E16" s="121">
        <v>0</v>
      </c>
      <c r="F16" s="121">
        <v>80660</v>
      </c>
      <c r="G16" s="122">
        <v>80660</v>
      </c>
      <c r="H16" s="123"/>
      <c r="I16" s="100">
        <v>35986.315999999999</v>
      </c>
      <c r="J16" s="101">
        <f t="shared" si="0"/>
        <v>446.14822712620878</v>
      </c>
      <c r="K16" s="132">
        <v>6</v>
      </c>
      <c r="L16" s="114">
        <v>19309.956000000002</v>
      </c>
      <c r="M16" s="115">
        <f t="shared" si="1"/>
        <v>239.3994049094967</v>
      </c>
      <c r="N16" s="136">
        <v>6</v>
      </c>
      <c r="O16" s="114">
        <v>16676.359999999997</v>
      </c>
      <c r="P16" s="117">
        <f t="shared" si="2"/>
        <v>206.74882221671209</v>
      </c>
      <c r="Q16" s="123"/>
      <c r="R16" s="197">
        <v>1.2350250022814228E-2</v>
      </c>
      <c r="S16" s="126">
        <v>6.9470851086840906E-5</v>
      </c>
      <c r="T16" s="127">
        <v>5.2807572745151236E-2</v>
      </c>
      <c r="U16" s="127">
        <v>0.3204353010183093</v>
      </c>
      <c r="V16" s="127">
        <v>0.14504957940123686</v>
      </c>
      <c r="W16" s="128">
        <v>5.8794570691815193E-3</v>
      </c>
      <c r="X16" s="110">
        <f t="shared" si="3"/>
        <v>0.53659163110777996</v>
      </c>
      <c r="Y16" s="126">
        <v>0</v>
      </c>
      <c r="Z16" s="127">
        <v>2.5681984229783345E-3</v>
      </c>
      <c r="AA16" s="128">
        <v>0.46084017046924169</v>
      </c>
      <c r="AB16" s="111">
        <f t="shared" si="4"/>
        <v>0.46340836889222004</v>
      </c>
      <c r="AC16" s="81"/>
    </row>
    <row r="17" spans="1:29" s="34" customFormat="1" ht="15" x14ac:dyDescent="0.25">
      <c r="A17" s="78">
        <v>159</v>
      </c>
      <c r="B17" s="73" t="s">
        <v>61</v>
      </c>
      <c r="C17" s="121">
        <v>7093</v>
      </c>
      <c r="D17" s="121">
        <v>0</v>
      </c>
      <c r="E17" s="121">
        <v>4437</v>
      </c>
      <c r="F17" s="121">
        <v>5966</v>
      </c>
      <c r="G17" s="122">
        <v>7814.75</v>
      </c>
      <c r="H17" s="123">
        <v>1</v>
      </c>
      <c r="I17" s="100">
        <v>4339.9047249999994</v>
      </c>
      <c r="J17" s="101">
        <f t="shared" si="0"/>
        <v>555.34786461499084</v>
      </c>
      <c r="K17" s="132" t="s">
        <v>267</v>
      </c>
      <c r="L17" s="114">
        <v>2321.0247249999998</v>
      </c>
      <c r="M17" s="115">
        <f t="shared" si="1"/>
        <v>297.00562717937231</v>
      </c>
      <c r="N17" s="124">
        <v>6</v>
      </c>
      <c r="O17" s="114">
        <v>2018.88</v>
      </c>
      <c r="P17" s="117">
        <f t="shared" si="2"/>
        <v>258.34223743561853</v>
      </c>
      <c r="Q17" s="123">
        <v>4</v>
      </c>
      <c r="R17" s="197">
        <v>7.5738989869184288E-3</v>
      </c>
      <c r="S17" s="126">
        <v>0</v>
      </c>
      <c r="T17" s="127">
        <v>4.0876473388479752E-2</v>
      </c>
      <c r="U17" s="127">
        <v>0.48154852639074924</v>
      </c>
      <c r="V17" s="127">
        <v>0</v>
      </c>
      <c r="W17" s="128">
        <v>4.8111655262201639E-3</v>
      </c>
      <c r="X17" s="110">
        <f t="shared" si="3"/>
        <v>0.53481006429236766</v>
      </c>
      <c r="Y17" s="126">
        <v>6.2448375522805979E-2</v>
      </c>
      <c r="Z17" s="129">
        <v>1.871008815752286E-3</v>
      </c>
      <c r="AA17" s="128">
        <v>0.40087055136907418</v>
      </c>
      <c r="AB17" s="111">
        <f t="shared" si="4"/>
        <v>0.46518993570763245</v>
      </c>
      <c r="AC17" s="81"/>
    </row>
    <row r="18" spans="1:29" s="34" customFormat="1" ht="15" x14ac:dyDescent="0.25">
      <c r="A18" s="78">
        <v>6</v>
      </c>
      <c r="B18" s="73" t="s">
        <v>32</v>
      </c>
      <c r="C18" s="121">
        <v>188649</v>
      </c>
      <c r="D18" s="121">
        <v>23272</v>
      </c>
      <c r="E18" s="121">
        <v>0</v>
      </c>
      <c r="F18" s="121">
        <v>622844</v>
      </c>
      <c r="G18" s="122">
        <v>622844</v>
      </c>
      <c r="H18" s="131"/>
      <c r="I18" s="100">
        <v>238305.39240000001</v>
      </c>
      <c r="J18" s="101">
        <f t="shared" si="0"/>
        <v>382.60847403202087</v>
      </c>
      <c r="K18" s="132">
        <v>6</v>
      </c>
      <c r="L18" s="114">
        <v>127088.3824</v>
      </c>
      <c r="M18" s="115">
        <f t="shared" si="1"/>
        <v>204.04528646017303</v>
      </c>
      <c r="N18" s="116">
        <v>6</v>
      </c>
      <c r="O18" s="114">
        <v>111217.01</v>
      </c>
      <c r="P18" s="117">
        <f t="shared" si="2"/>
        <v>178.56318757184783</v>
      </c>
      <c r="Q18" s="123"/>
      <c r="R18" s="197">
        <v>1.440114285890578E-2</v>
      </c>
      <c r="S18" s="126">
        <v>1.5849410548210489E-2</v>
      </c>
      <c r="T18" s="127">
        <v>5.2759024348456161E-2</v>
      </c>
      <c r="U18" s="127">
        <v>0.23459919155400533</v>
      </c>
      <c r="V18" s="127">
        <v>0.20918473349661387</v>
      </c>
      <c r="W18" s="128">
        <v>6.5069866207526075E-3</v>
      </c>
      <c r="X18" s="110">
        <f t="shared" si="3"/>
        <v>0.53330048942694419</v>
      </c>
      <c r="Y18" s="126">
        <v>0</v>
      </c>
      <c r="Z18" s="127">
        <v>0</v>
      </c>
      <c r="AA18" s="128">
        <v>0.4666995105730557</v>
      </c>
      <c r="AB18" s="111">
        <f t="shared" si="4"/>
        <v>0.4666995105730557</v>
      </c>
      <c r="AC18" s="81"/>
    </row>
    <row r="19" spans="1:29" s="34" customFormat="1" ht="15" x14ac:dyDescent="0.25">
      <c r="A19" s="78">
        <v>53</v>
      </c>
      <c r="B19" s="73" t="s">
        <v>44</v>
      </c>
      <c r="C19" s="121">
        <v>150567</v>
      </c>
      <c r="D19" s="121">
        <v>45853</v>
      </c>
      <c r="E19" s="121">
        <v>0</v>
      </c>
      <c r="F19" s="121">
        <v>553000</v>
      </c>
      <c r="G19" s="122">
        <v>553000</v>
      </c>
      <c r="H19" s="123"/>
      <c r="I19" s="100">
        <v>196334.72999999998</v>
      </c>
      <c r="J19" s="101">
        <f t="shared" si="0"/>
        <v>355.03567811934897</v>
      </c>
      <c r="K19" s="132">
        <v>6</v>
      </c>
      <c r="L19" s="114">
        <v>103404.48</v>
      </c>
      <c r="M19" s="115">
        <f t="shared" si="1"/>
        <v>186.98820976491862</v>
      </c>
      <c r="N19" s="116">
        <v>6</v>
      </c>
      <c r="O19" s="114">
        <v>92930.25</v>
      </c>
      <c r="P19" s="117">
        <f t="shared" si="2"/>
        <v>168.04746835443038</v>
      </c>
      <c r="Q19" s="123"/>
      <c r="R19" s="197">
        <v>1.5519567017002038E-2</v>
      </c>
      <c r="S19" s="126">
        <v>0</v>
      </c>
      <c r="T19" s="127">
        <v>5.3528481690427371E-2</v>
      </c>
      <c r="U19" s="127">
        <v>0.21677580935375013</v>
      </c>
      <c r="V19" s="127">
        <v>0.23689644720523978</v>
      </c>
      <c r="W19" s="128">
        <v>3.9541144860107029E-3</v>
      </c>
      <c r="X19" s="110">
        <f t="shared" si="3"/>
        <v>0.52667441975243001</v>
      </c>
      <c r="Y19" s="126">
        <v>0</v>
      </c>
      <c r="Z19" s="127">
        <v>6.6086117316075462E-4</v>
      </c>
      <c r="AA19" s="128">
        <v>0.47266471907440932</v>
      </c>
      <c r="AB19" s="111">
        <f t="shared" si="4"/>
        <v>0.4733255802475701</v>
      </c>
      <c r="AC19" s="81"/>
    </row>
    <row r="20" spans="1:29" s="34" customFormat="1" ht="15" x14ac:dyDescent="0.25">
      <c r="A20" s="77">
        <v>324</v>
      </c>
      <c r="B20" s="73" t="s">
        <v>109</v>
      </c>
      <c r="C20" s="121">
        <v>42891</v>
      </c>
      <c r="D20" s="121">
        <v>12787</v>
      </c>
      <c r="E20" s="121">
        <v>0</v>
      </c>
      <c r="F20" s="121">
        <v>123605</v>
      </c>
      <c r="G20" s="122">
        <v>123605</v>
      </c>
      <c r="H20" s="123"/>
      <c r="I20" s="100">
        <v>41871.095499999996</v>
      </c>
      <c r="J20" s="101">
        <f t="shared" si="0"/>
        <v>338.74920512924228</v>
      </c>
      <c r="K20" s="86">
        <v>6</v>
      </c>
      <c r="L20" s="114">
        <v>21946.0455</v>
      </c>
      <c r="M20" s="115">
        <f t="shared" si="1"/>
        <v>177.54981999110069</v>
      </c>
      <c r="N20" s="124">
        <v>6</v>
      </c>
      <c r="O20" s="114">
        <v>19925.05</v>
      </c>
      <c r="P20" s="117">
        <f t="shared" si="2"/>
        <v>161.19938513814165</v>
      </c>
      <c r="Q20" s="125"/>
      <c r="R20" s="197">
        <v>1.626563604002193E-2</v>
      </c>
      <c r="S20" s="126">
        <v>0</v>
      </c>
      <c r="T20" s="127">
        <v>6.7096883099225346E-2</v>
      </c>
      <c r="U20" s="127">
        <v>0.25379215358719237</v>
      </c>
      <c r="V20" s="127">
        <v>0.18691724939463314</v>
      </c>
      <c r="W20" s="128">
        <v>6.1617685641876746E-5</v>
      </c>
      <c r="X20" s="110">
        <f t="shared" si="3"/>
        <v>0.52413353980671462</v>
      </c>
      <c r="Y20" s="126">
        <v>0</v>
      </c>
      <c r="Z20" s="129">
        <v>3.8212518227520468E-6</v>
      </c>
      <c r="AA20" s="128">
        <v>0.47586263894146263</v>
      </c>
      <c r="AB20" s="111">
        <f t="shared" si="4"/>
        <v>0.47586646019328538</v>
      </c>
      <c r="AC20" s="81"/>
    </row>
    <row r="21" spans="1:29" s="34" customFormat="1" ht="15" x14ac:dyDescent="0.25">
      <c r="A21" s="77">
        <v>239</v>
      </c>
      <c r="B21" s="73" t="s">
        <v>90</v>
      </c>
      <c r="C21" s="121">
        <v>15670</v>
      </c>
      <c r="D21" s="121">
        <v>3323</v>
      </c>
      <c r="E21" s="121">
        <v>927</v>
      </c>
      <c r="F21" s="121">
        <v>39477</v>
      </c>
      <c r="G21" s="122">
        <v>39863.25</v>
      </c>
      <c r="H21" s="123">
        <v>1</v>
      </c>
      <c r="I21" s="100">
        <v>19365.029074999999</v>
      </c>
      <c r="J21" s="101">
        <f t="shared" si="0"/>
        <v>485.78650950436804</v>
      </c>
      <c r="K21" s="86" t="s">
        <v>265</v>
      </c>
      <c r="L21" s="137">
        <v>10129.099075</v>
      </c>
      <c r="M21" s="115">
        <f t="shared" si="1"/>
        <v>254.09616814986234</v>
      </c>
      <c r="N21" s="124">
        <v>6</v>
      </c>
      <c r="O21" s="137">
        <v>9235.93</v>
      </c>
      <c r="P21" s="117">
        <f t="shared" si="2"/>
        <v>231.6903413545057</v>
      </c>
      <c r="Q21" s="123"/>
      <c r="R21" s="197">
        <v>1.123261933444838E-2</v>
      </c>
      <c r="S21" s="126">
        <v>0</v>
      </c>
      <c r="T21" s="127">
        <v>2.56828945659613E-2</v>
      </c>
      <c r="U21" s="127">
        <v>0.23818033307032357</v>
      </c>
      <c r="V21" s="127">
        <v>0.23971923729218569</v>
      </c>
      <c r="W21" s="128">
        <v>8.2463083004692059E-3</v>
      </c>
      <c r="X21" s="110">
        <f t="shared" si="3"/>
        <v>0.52306139256338813</v>
      </c>
      <c r="Y21" s="126">
        <v>0</v>
      </c>
      <c r="Z21" s="129">
        <v>1.2037162407410431E-3</v>
      </c>
      <c r="AA21" s="128">
        <v>0.47573489119587092</v>
      </c>
      <c r="AB21" s="111">
        <f t="shared" si="4"/>
        <v>0.47693860743661198</v>
      </c>
      <c r="AC21" s="81"/>
    </row>
    <row r="22" spans="1:29" s="34" customFormat="1" ht="15" x14ac:dyDescent="0.25">
      <c r="A22" s="77">
        <v>357</v>
      </c>
      <c r="B22" s="73" t="s">
        <v>115</v>
      </c>
      <c r="C22" s="121">
        <v>166043</v>
      </c>
      <c r="D22" s="121">
        <v>24107</v>
      </c>
      <c r="E22" s="121">
        <v>0</v>
      </c>
      <c r="F22" s="121">
        <v>446471</v>
      </c>
      <c r="G22" s="122">
        <v>446471</v>
      </c>
      <c r="H22" s="123"/>
      <c r="I22" s="100">
        <v>187961.74410000001</v>
      </c>
      <c r="J22" s="101">
        <f t="shared" si="0"/>
        <v>420.99429548615706</v>
      </c>
      <c r="K22" s="86">
        <v>6</v>
      </c>
      <c r="L22" s="114">
        <v>95003.314100000003</v>
      </c>
      <c r="M22" s="115">
        <f t="shared" si="1"/>
        <v>212.7872002884846</v>
      </c>
      <c r="N22" s="116">
        <v>6</v>
      </c>
      <c r="O22" s="114">
        <v>92958.430000000008</v>
      </c>
      <c r="P22" s="117">
        <f t="shared" si="2"/>
        <v>208.20709519767246</v>
      </c>
      <c r="Q22" s="123"/>
      <c r="R22" s="197">
        <v>1.3088088811791356E-2</v>
      </c>
      <c r="S22" s="133">
        <v>1.1815170212607108E-3</v>
      </c>
      <c r="T22" s="134">
        <v>5.3893253909213963E-2</v>
      </c>
      <c r="U22" s="134">
        <v>0.24571677774722242</v>
      </c>
      <c r="V22" s="134">
        <v>0.18844212246272726</v>
      </c>
      <c r="W22" s="135">
        <v>3.1178684939644585E-3</v>
      </c>
      <c r="X22" s="110">
        <f t="shared" si="3"/>
        <v>0.50543962844618018</v>
      </c>
      <c r="Y22" s="133">
        <v>0</v>
      </c>
      <c r="Z22" s="134">
        <v>5.9033289210684646E-4</v>
      </c>
      <c r="AA22" s="135">
        <v>0.49397003866171296</v>
      </c>
      <c r="AB22" s="111">
        <f t="shared" si="4"/>
        <v>0.49456037155381982</v>
      </c>
      <c r="AC22" s="81"/>
    </row>
    <row r="23" spans="1:29" s="35" customFormat="1" ht="15" x14ac:dyDescent="0.25">
      <c r="A23" s="78">
        <v>41</v>
      </c>
      <c r="B23" s="73" t="s">
        <v>42</v>
      </c>
      <c r="C23" s="121">
        <v>6210</v>
      </c>
      <c r="D23" s="121">
        <v>3170</v>
      </c>
      <c r="E23" s="121">
        <v>0</v>
      </c>
      <c r="F23" s="121">
        <v>21688</v>
      </c>
      <c r="G23" s="122">
        <v>21688</v>
      </c>
      <c r="H23" s="123"/>
      <c r="I23" s="100">
        <v>8775.3847999999998</v>
      </c>
      <c r="J23" s="101">
        <f t="shared" si="0"/>
        <v>404.61936554776838</v>
      </c>
      <c r="K23" s="86" t="s">
        <v>266</v>
      </c>
      <c r="L23" s="114">
        <v>4432.6648000000005</v>
      </c>
      <c r="M23" s="115">
        <f t="shared" si="1"/>
        <v>204.38329029878278</v>
      </c>
      <c r="N23" s="138">
        <v>6</v>
      </c>
      <c r="O23" s="114">
        <v>4342.72</v>
      </c>
      <c r="P23" s="117">
        <f t="shared" si="2"/>
        <v>200.23607524898563</v>
      </c>
      <c r="Q23" s="123">
        <v>4</v>
      </c>
      <c r="R23" s="197">
        <v>1.3617636459657018E-2</v>
      </c>
      <c r="S23" s="139">
        <v>0</v>
      </c>
      <c r="T23" s="140">
        <v>8.2833974414432521E-2</v>
      </c>
      <c r="U23" s="140">
        <v>0.25627876739946492</v>
      </c>
      <c r="V23" s="140">
        <v>0.14916724791373251</v>
      </c>
      <c r="W23" s="141">
        <v>3.2272089082634875E-3</v>
      </c>
      <c r="X23" s="110">
        <f t="shared" si="3"/>
        <v>0.5051248350955504</v>
      </c>
      <c r="Y23" s="139">
        <v>0</v>
      </c>
      <c r="Z23" s="140">
        <v>1.9007713485111218E-3</v>
      </c>
      <c r="AA23" s="141">
        <v>0.49297439355593842</v>
      </c>
      <c r="AB23" s="111">
        <f t="shared" si="4"/>
        <v>0.49487516490444955</v>
      </c>
      <c r="AC23" s="81"/>
    </row>
    <row r="24" spans="1:29" s="34" customFormat="1" ht="15" x14ac:dyDescent="0.25">
      <c r="A24" s="77">
        <v>612</v>
      </c>
      <c r="B24" s="73" t="s">
        <v>170</v>
      </c>
      <c r="C24" s="121">
        <v>2761</v>
      </c>
      <c r="D24" s="121">
        <v>160</v>
      </c>
      <c r="E24" s="121">
        <v>301</v>
      </c>
      <c r="F24" s="121">
        <v>7190</v>
      </c>
      <c r="G24" s="122">
        <v>7315.416666666667</v>
      </c>
      <c r="H24" s="123">
        <v>1</v>
      </c>
      <c r="I24" s="142">
        <v>3478.7700000000004</v>
      </c>
      <c r="J24" s="143">
        <f t="shared" si="0"/>
        <v>475.53955687190302</v>
      </c>
      <c r="K24" s="144">
        <v>2</v>
      </c>
      <c r="L24" s="145">
        <v>1749.67</v>
      </c>
      <c r="M24" s="146">
        <f t="shared" si="1"/>
        <v>239.17571339067038</v>
      </c>
      <c r="N24" s="147"/>
      <c r="O24" s="145">
        <v>1729.1000000000001</v>
      </c>
      <c r="P24" s="148">
        <f t="shared" si="2"/>
        <v>236.36384348123258</v>
      </c>
      <c r="Q24" s="149"/>
      <c r="R24" s="197">
        <v>1.1389082922987145E-2</v>
      </c>
      <c r="S24" s="126">
        <v>0</v>
      </c>
      <c r="T24" s="127">
        <v>0</v>
      </c>
      <c r="U24" s="127">
        <v>0.23251321587802584</v>
      </c>
      <c r="V24" s="127">
        <v>0.25682928161390373</v>
      </c>
      <c r="W24" s="128">
        <v>2.2249243267016788E-3</v>
      </c>
      <c r="X24" s="110">
        <f t="shared" si="3"/>
        <v>0.50295650474161835</v>
      </c>
      <c r="Y24" s="126">
        <v>0</v>
      </c>
      <c r="Z24" s="129">
        <v>4.024410926850582E-5</v>
      </c>
      <c r="AA24" s="128">
        <v>0.49700325114911298</v>
      </c>
      <c r="AB24" s="111">
        <f t="shared" si="4"/>
        <v>0.49704349525838148</v>
      </c>
      <c r="AC24" s="81"/>
    </row>
    <row r="25" spans="1:29" s="34" customFormat="1" ht="15" x14ac:dyDescent="0.25">
      <c r="A25" s="78">
        <v>212</v>
      </c>
      <c r="B25" s="73" t="s">
        <v>78</v>
      </c>
      <c r="C25" s="121">
        <v>5165</v>
      </c>
      <c r="D25" s="121">
        <v>0</v>
      </c>
      <c r="E25" s="121">
        <v>772</v>
      </c>
      <c r="F25" s="121">
        <v>11600</v>
      </c>
      <c r="G25" s="122">
        <v>11921.666666666666</v>
      </c>
      <c r="H25" s="123">
        <v>1</v>
      </c>
      <c r="I25" s="100">
        <v>1953.1938333333333</v>
      </c>
      <c r="J25" s="101">
        <f t="shared" si="0"/>
        <v>163.83563539773522</v>
      </c>
      <c r="K25" s="86">
        <v>6</v>
      </c>
      <c r="L25" s="114">
        <v>979.55383333333327</v>
      </c>
      <c r="M25" s="115">
        <f t="shared" si="1"/>
        <v>82.165846497972879</v>
      </c>
      <c r="N25" s="124">
        <v>6</v>
      </c>
      <c r="O25" s="114">
        <v>973.64</v>
      </c>
      <c r="P25" s="117">
        <f t="shared" si="2"/>
        <v>81.669788899762338</v>
      </c>
      <c r="Q25" s="125"/>
      <c r="R25" s="197">
        <v>3.2725886652485339E-2</v>
      </c>
      <c r="S25" s="126">
        <v>0</v>
      </c>
      <c r="T25" s="127">
        <v>9.3385508845640258E-2</v>
      </c>
      <c r="U25" s="127">
        <v>0.37253539352597109</v>
      </c>
      <c r="V25" s="127">
        <v>0</v>
      </c>
      <c r="W25" s="128">
        <v>2.8670989557872009E-3</v>
      </c>
      <c r="X25" s="110">
        <f t="shared" si="3"/>
        <v>0.50151388797988394</v>
      </c>
      <c r="Y25" s="126">
        <v>0</v>
      </c>
      <c r="Z25" s="129">
        <v>7.1677473894680023E-4</v>
      </c>
      <c r="AA25" s="128">
        <v>0.49776933728116934</v>
      </c>
      <c r="AB25" s="111">
        <f t="shared" si="4"/>
        <v>0.49848611202011617</v>
      </c>
      <c r="AC25" s="81"/>
    </row>
    <row r="26" spans="1:29" s="34" customFormat="1" ht="15" x14ac:dyDescent="0.25">
      <c r="A26" s="78">
        <v>89</v>
      </c>
      <c r="B26" s="73" t="s">
        <v>52</v>
      </c>
      <c r="C26" s="121">
        <v>45057</v>
      </c>
      <c r="D26" s="121">
        <v>2570</v>
      </c>
      <c r="E26" s="121">
        <v>22192</v>
      </c>
      <c r="F26" s="121">
        <v>61858</v>
      </c>
      <c r="G26" s="122">
        <v>71104.666666666672</v>
      </c>
      <c r="H26" s="123">
        <v>1</v>
      </c>
      <c r="I26" s="100">
        <v>21071.713133333331</v>
      </c>
      <c r="J26" s="101">
        <f t="shared" si="0"/>
        <v>296.34782245891029</v>
      </c>
      <c r="K26" s="86">
        <v>6</v>
      </c>
      <c r="L26" s="114">
        <v>10423.643133333333</v>
      </c>
      <c r="M26" s="115">
        <f t="shared" si="1"/>
        <v>146.59576680386658</v>
      </c>
      <c r="N26" s="124">
        <v>6</v>
      </c>
      <c r="O26" s="114">
        <v>10648.07</v>
      </c>
      <c r="P26" s="117">
        <f t="shared" si="2"/>
        <v>149.75205565504373</v>
      </c>
      <c r="Q26" s="125"/>
      <c r="R26" s="197">
        <v>1.6175239186453493E-2</v>
      </c>
      <c r="S26" s="126">
        <v>5.6948383475367305E-4</v>
      </c>
      <c r="T26" s="127">
        <v>3.0249557592528224E-2</v>
      </c>
      <c r="U26" s="127">
        <v>0.36315714270180033</v>
      </c>
      <c r="V26" s="127">
        <v>7.2558409955827782E-2</v>
      </c>
      <c r="W26" s="128">
        <v>1.196485536817467E-2</v>
      </c>
      <c r="X26" s="110">
        <f t="shared" si="3"/>
        <v>0.49467468863953817</v>
      </c>
      <c r="Y26" s="126">
        <v>0</v>
      </c>
      <c r="Z26" s="129">
        <v>5.6378899640613627E-4</v>
      </c>
      <c r="AA26" s="128">
        <v>0.5047615223640558</v>
      </c>
      <c r="AB26" s="111">
        <f t="shared" si="4"/>
        <v>0.50532531136046199</v>
      </c>
      <c r="AC26" s="81"/>
    </row>
    <row r="27" spans="1:29" s="34" customFormat="1" ht="15" x14ac:dyDescent="0.25">
      <c r="A27" s="78">
        <v>20</v>
      </c>
      <c r="B27" s="88" t="s">
        <v>37</v>
      </c>
      <c r="C27" s="121">
        <v>457257</v>
      </c>
      <c r="D27" s="121">
        <v>541425</v>
      </c>
      <c r="E27" s="121">
        <v>0</v>
      </c>
      <c r="F27" s="121">
        <v>2615060</v>
      </c>
      <c r="G27" s="122">
        <v>2615060</v>
      </c>
      <c r="H27" s="123"/>
      <c r="I27" s="100">
        <v>844447.10600000003</v>
      </c>
      <c r="J27" s="101">
        <f t="shared" si="0"/>
        <v>322.91691433466156</v>
      </c>
      <c r="K27" s="86">
        <v>6</v>
      </c>
      <c r="L27" s="114">
        <v>416978.20600000006</v>
      </c>
      <c r="M27" s="115">
        <f t="shared" si="1"/>
        <v>159.45263435638191</v>
      </c>
      <c r="N27" s="124">
        <v>6</v>
      </c>
      <c r="O27" s="114">
        <v>427468.89999999997</v>
      </c>
      <c r="P27" s="117">
        <f t="shared" si="2"/>
        <v>163.46427997827962</v>
      </c>
      <c r="Q27" s="131"/>
      <c r="R27" s="197">
        <v>1.7063212008923623E-2</v>
      </c>
      <c r="S27" s="126">
        <v>0</v>
      </c>
      <c r="T27" s="127">
        <v>4.2733523205419094E-2</v>
      </c>
      <c r="U27" s="127">
        <v>0.21313226692495765</v>
      </c>
      <c r="V27" s="127">
        <v>0.21903135043724101</v>
      </c>
      <c r="W27" s="128">
        <v>1.8280718697850568E-3</v>
      </c>
      <c r="X27" s="110">
        <f t="shared" si="3"/>
        <v>0.49378842444632642</v>
      </c>
      <c r="Y27" s="126">
        <v>0</v>
      </c>
      <c r="Z27" s="129">
        <v>3.2007925431862396E-4</v>
      </c>
      <c r="AA27" s="128">
        <v>0.50589149629935493</v>
      </c>
      <c r="AB27" s="111">
        <f t="shared" si="4"/>
        <v>0.50621157555367358</v>
      </c>
      <c r="AC27" s="81"/>
    </row>
    <row r="28" spans="1:29" s="34" customFormat="1" ht="15" x14ac:dyDescent="0.25">
      <c r="A28" s="78">
        <v>36</v>
      </c>
      <c r="B28" s="73" t="s">
        <v>40</v>
      </c>
      <c r="C28" s="121">
        <v>37109</v>
      </c>
      <c r="D28" s="121">
        <v>11991</v>
      </c>
      <c r="E28" s="121">
        <v>0</v>
      </c>
      <c r="F28" s="121">
        <v>123000</v>
      </c>
      <c r="G28" s="122">
        <v>123000</v>
      </c>
      <c r="H28" s="123"/>
      <c r="I28" s="100">
        <v>44188.72</v>
      </c>
      <c r="J28" s="101">
        <f t="shared" si="0"/>
        <v>359.25788617886178</v>
      </c>
      <c r="K28" s="86">
        <v>6</v>
      </c>
      <c r="L28" s="114">
        <v>21581.25</v>
      </c>
      <c r="M28" s="115">
        <f t="shared" si="1"/>
        <v>175.45731707317074</v>
      </c>
      <c r="N28" s="124">
        <v>6</v>
      </c>
      <c r="O28" s="114">
        <v>22607.47</v>
      </c>
      <c r="P28" s="117">
        <f t="shared" si="2"/>
        <v>183.80056910569107</v>
      </c>
      <c r="Q28" s="125"/>
      <c r="R28" s="197">
        <v>1.5337172020370809E-2</v>
      </c>
      <c r="S28" s="126">
        <v>0</v>
      </c>
      <c r="T28" s="127">
        <v>5.9985896853314596E-2</v>
      </c>
      <c r="U28" s="127">
        <v>0.22789164293512007</v>
      </c>
      <c r="V28" s="127">
        <v>0.179493318656888</v>
      </c>
      <c r="W28" s="128">
        <v>5.6801826348443669E-3</v>
      </c>
      <c r="X28" s="110">
        <f t="shared" si="3"/>
        <v>0.48838821310053787</v>
      </c>
      <c r="Y28" s="126">
        <v>0.20322131983003808</v>
      </c>
      <c r="Z28" s="129">
        <v>0</v>
      </c>
      <c r="AA28" s="128">
        <v>0.30839046706942402</v>
      </c>
      <c r="AB28" s="111">
        <f t="shared" si="4"/>
        <v>0.51161178689946207</v>
      </c>
      <c r="AC28" s="81"/>
    </row>
    <row r="29" spans="1:29" s="34" customFormat="1" ht="15" x14ac:dyDescent="0.25">
      <c r="A29" s="77">
        <v>523</v>
      </c>
      <c r="B29" s="73" t="s">
        <v>145</v>
      </c>
      <c r="C29" s="121">
        <v>6781</v>
      </c>
      <c r="D29" s="121">
        <v>0</v>
      </c>
      <c r="E29" s="121">
        <v>4166</v>
      </c>
      <c r="F29" s="121">
        <v>6095</v>
      </c>
      <c r="G29" s="122">
        <v>7830.8333333333339</v>
      </c>
      <c r="H29" s="131">
        <v>1</v>
      </c>
      <c r="I29" s="100">
        <v>3769.8689166666663</v>
      </c>
      <c r="J29" s="101">
        <f t="shared" si="0"/>
        <v>481.41350430988609</v>
      </c>
      <c r="K29" s="132" t="s">
        <v>267</v>
      </c>
      <c r="L29" s="114">
        <v>1835.6389166666665</v>
      </c>
      <c r="M29" s="115">
        <f t="shared" si="1"/>
        <v>234.41169522187928</v>
      </c>
      <c r="N29" s="124">
        <v>6</v>
      </c>
      <c r="O29" s="114">
        <v>1934.23</v>
      </c>
      <c r="P29" s="117">
        <f t="shared" si="2"/>
        <v>247.00180908800678</v>
      </c>
      <c r="Q29" s="123">
        <v>4</v>
      </c>
      <c r="R29" s="197">
        <v>8.9074715175220393E-3</v>
      </c>
      <c r="S29" s="133">
        <v>0</v>
      </c>
      <c r="T29" s="134">
        <v>4.7747018259498723E-2</v>
      </c>
      <c r="U29" s="150">
        <v>0.4231072623281088</v>
      </c>
      <c r="V29" s="134">
        <v>0</v>
      </c>
      <c r="W29" s="135">
        <v>7.1620527389248088E-3</v>
      </c>
      <c r="X29" s="110">
        <f t="shared" si="3"/>
        <v>0.48692380484405434</v>
      </c>
      <c r="Y29" s="133">
        <v>0</v>
      </c>
      <c r="Z29" s="129">
        <v>2.3873509129749364E-3</v>
      </c>
      <c r="AA29" s="135">
        <v>0.51068884424297079</v>
      </c>
      <c r="AB29" s="111">
        <f t="shared" si="4"/>
        <v>0.51307619515594571</v>
      </c>
      <c r="AC29" s="81"/>
    </row>
    <row r="30" spans="1:29" s="34" customFormat="1" ht="15" x14ac:dyDescent="0.25">
      <c r="A30" s="78">
        <v>172</v>
      </c>
      <c r="B30" s="73" t="s">
        <v>64</v>
      </c>
      <c r="C30" s="121">
        <v>151961</v>
      </c>
      <c r="D30" s="121">
        <v>60301</v>
      </c>
      <c r="E30" s="121">
        <v>0</v>
      </c>
      <c r="F30" s="121">
        <v>531057</v>
      </c>
      <c r="G30" s="122">
        <v>531057</v>
      </c>
      <c r="H30" s="131"/>
      <c r="I30" s="100">
        <v>215711.99469999998</v>
      </c>
      <c r="J30" s="101">
        <f t="shared" si="0"/>
        <v>406.19367544350229</v>
      </c>
      <c r="K30" s="86">
        <v>6</v>
      </c>
      <c r="L30" s="114">
        <v>104876.45269999999</v>
      </c>
      <c r="M30" s="115">
        <f t="shared" si="1"/>
        <v>197.48624479104876</v>
      </c>
      <c r="N30" s="124">
        <v>6</v>
      </c>
      <c r="O30" s="114">
        <v>110835.542</v>
      </c>
      <c r="P30" s="117">
        <f t="shared" si="2"/>
        <v>208.7074306524535</v>
      </c>
      <c r="Q30" s="131"/>
      <c r="R30" s="197">
        <v>1.3564938769721552E-2</v>
      </c>
      <c r="S30" s="126">
        <v>6.2852323158272671E-4</v>
      </c>
      <c r="T30" s="127">
        <v>4.2253839489436611E-2</v>
      </c>
      <c r="U30" s="127">
        <v>0.21894036428378549</v>
      </c>
      <c r="V30" s="127">
        <v>0.20632830391234616</v>
      </c>
      <c r="W30" s="128">
        <v>4.4714249726420059E-3</v>
      </c>
      <c r="X30" s="110">
        <f t="shared" si="3"/>
        <v>0.4861873946595146</v>
      </c>
      <c r="Y30" s="126">
        <v>0</v>
      </c>
      <c r="Z30" s="129">
        <v>1.6960577482435196E-3</v>
      </c>
      <c r="AA30" s="128">
        <v>0.51211654759224201</v>
      </c>
      <c r="AB30" s="111">
        <f t="shared" si="4"/>
        <v>0.51381260534048556</v>
      </c>
      <c r="AC30" s="81"/>
    </row>
    <row r="31" spans="1:29" s="34" customFormat="1" ht="15" x14ac:dyDescent="0.25">
      <c r="A31" s="78">
        <v>87</v>
      </c>
      <c r="B31" s="73" t="s">
        <v>50</v>
      </c>
      <c r="C31" s="121">
        <v>61474</v>
      </c>
      <c r="D31" s="121">
        <v>2511</v>
      </c>
      <c r="E31" s="121">
        <v>3257</v>
      </c>
      <c r="F31" s="121">
        <v>142204</v>
      </c>
      <c r="G31" s="122">
        <v>143561.08333333334</v>
      </c>
      <c r="H31" s="123">
        <v>1</v>
      </c>
      <c r="I31" s="100">
        <v>44015.493691666663</v>
      </c>
      <c r="J31" s="101">
        <f t="shared" si="0"/>
        <v>306.59767027159745</v>
      </c>
      <c r="K31" s="86">
        <v>6</v>
      </c>
      <c r="L31" s="114">
        <v>21361.893691666664</v>
      </c>
      <c r="M31" s="115">
        <f t="shared" si="1"/>
        <v>148.8000312874949</v>
      </c>
      <c r="N31" s="124">
        <v>6</v>
      </c>
      <c r="O31" s="114">
        <v>22653.599999999999</v>
      </c>
      <c r="P31" s="117">
        <f t="shared" si="2"/>
        <v>157.79763898410258</v>
      </c>
      <c r="Q31" s="131"/>
      <c r="R31" s="197">
        <v>1.78014588564832E-2</v>
      </c>
      <c r="S31" s="126">
        <v>2.2719272604440361E-5</v>
      </c>
      <c r="T31" s="127">
        <v>7.1445296559183608E-2</v>
      </c>
      <c r="U31" s="127">
        <v>0.32109906095049645</v>
      </c>
      <c r="V31" s="127">
        <v>7.0217092682187565E-2</v>
      </c>
      <c r="W31" s="128">
        <v>4.741057807094615E-3</v>
      </c>
      <c r="X31" s="110">
        <f t="shared" si="3"/>
        <v>0.48532668612804986</v>
      </c>
      <c r="Y31" s="126">
        <v>0</v>
      </c>
      <c r="Z31" s="129">
        <v>1.8475312481930901E-3</v>
      </c>
      <c r="AA31" s="128">
        <v>0.51282578262375711</v>
      </c>
      <c r="AB31" s="111">
        <f t="shared" si="4"/>
        <v>0.51467331387195014</v>
      </c>
      <c r="AC31" s="81"/>
    </row>
    <row r="32" spans="1:29" s="34" customFormat="1" ht="15" x14ac:dyDescent="0.25">
      <c r="A32" s="77">
        <v>897</v>
      </c>
      <c r="B32" s="73" t="s">
        <v>228</v>
      </c>
      <c r="C32" s="121">
        <v>2165</v>
      </c>
      <c r="D32" s="121">
        <v>0</v>
      </c>
      <c r="E32" s="121">
        <v>0</v>
      </c>
      <c r="F32" s="121">
        <v>4728</v>
      </c>
      <c r="G32" s="122">
        <v>4728</v>
      </c>
      <c r="H32" s="123"/>
      <c r="I32" s="100">
        <v>2596.5387999999998</v>
      </c>
      <c r="J32" s="101">
        <f t="shared" si="0"/>
        <v>549.18333333333328</v>
      </c>
      <c r="K32" s="86" t="s">
        <v>265</v>
      </c>
      <c r="L32" s="114">
        <v>1252.0387999999998</v>
      </c>
      <c r="M32" s="115">
        <f t="shared" si="1"/>
        <v>264.81362098138743</v>
      </c>
      <c r="N32" s="124">
        <v>6</v>
      </c>
      <c r="O32" s="114">
        <v>1344.5</v>
      </c>
      <c r="P32" s="117">
        <f t="shared" si="2"/>
        <v>284.36971235194585</v>
      </c>
      <c r="Q32" s="131"/>
      <c r="R32" s="197">
        <v>1.0032586457017319E-2</v>
      </c>
      <c r="S32" s="126">
        <v>0</v>
      </c>
      <c r="T32" s="127">
        <v>0</v>
      </c>
      <c r="U32" s="127">
        <v>0.38059465932109315</v>
      </c>
      <c r="V32" s="127">
        <v>0</v>
      </c>
      <c r="W32" s="128">
        <v>9.1568052054527366E-2</v>
      </c>
      <c r="X32" s="110">
        <f t="shared" si="3"/>
        <v>0.48219529783263781</v>
      </c>
      <c r="Y32" s="126">
        <v>0</v>
      </c>
      <c r="Z32" s="129">
        <v>0.21295271998246285</v>
      </c>
      <c r="AA32" s="128">
        <v>0.30485198218489939</v>
      </c>
      <c r="AB32" s="111">
        <f t="shared" si="4"/>
        <v>0.51780470216736219</v>
      </c>
      <c r="AC32" s="81"/>
    </row>
    <row r="33" spans="1:29" s="34" customFormat="1" ht="15" x14ac:dyDescent="0.25">
      <c r="A33" s="77">
        <v>270</v>
      </c>
      <c r="B33" s="73" t="s">
        <v>93</v>
      </c>
      <c r="C33" s="121">
        <v>322800</v>
      </c>
      <c r="D33" s="121">
        <v>89000</v>
      </c>
      <c r="E33" s="121">
        <v>0</v>
      </c>
      <c r="F33" s="121">
        <v>1296814</v>
      </c>
      <c r="G33" s="122">
        <v>1296814</v>
      </c>
      <c r="H33" s="123"/>
      <c r="I33" s="100">
        <v>494973.48940000002</v>
      </c>
      <c r="J33" s="101">
        <f t="shared" si="0"/>
        <v>381.68425803546234</v>
      </c>
      <c r="K33" s="86">
        <v>6</v>
      </c>
      <c r="L33" s="114">
        <v>238328.1194</v>
      </c>
      <c r="M33" s="115">
        <f t="shared" si="1"/>
        <v>183.77972430896028</v>
      </c>
      <c r="N33" s="124">
        <v>6</v>
      </c>
      <c r="O33" s="114">
        <v>256645.37</v>
      </c>
      <c r="P33" s="117">
        <f t="shared" si="2"/>
        <v>197.90453372650202</v>
      </c>
      <c r="Q33" s="131"/>
      <c r="R33" s="197">
        <v>1.4436025672125622E-2</v>
      </c>
      <c r="S33" s="126">
        <v>4.863694827208255E-4</v>
      </c>
      <c r="T33" s="127">
        <v>2.4841997123735245E-2</v>
      </c>
      <c r="U33" s="127">
        <v>0.28811920729910506</v>
      </c>
      <c r="V33" s="127">
        <v>0.14970615919212904</v>
      </c>
      <c r="W33" s="128">
        <v>3.9069769218229968E-3</v>
      </c>
      <c r="X33" s="110">
        <f t="shared" si="3"/>
        <v>0.48149673569163881</v>
      </c>
      <c r="Y33" s="126">
        <v>0.25376908600147746</v>
      </c>
      <c r="Z33" s="129">
        <v>1.1019580072079715E-3</v>
      </c>
      <c r="AA33" s="128">
        <v>0.2636322202996757</v>
      </c>
      <c r="AB33" s="111">
        <f t="shared" si="4"/>
        <v>0.51850326430836113</v>
      </c>
      <c r="AC33" s="81"/>
    </row>
    <row r="34" spans="1:29" s="34" customFormat="1" ht="15" x14ac:dyDescent="0.25">
      <c r="A34" s="77">
        <v>834</v>
      </c>
      <c r="B34" s="73" t="s">
        <v>213</v>
      </c>
      <c r="C34" s="121">
        <v>853</v>
      </c>
      <c r="D34" s="121">
        <v>0</v>
      </c>
      <c r="E34" s="121">
        <v>443</v>
      </c>
      <c r="F34" s="121">
        <v>923</v>
      </c>
      <c r="G34" s="122">
        <v>1107.5833333333333</v>
      </c>
      <c r="H34" s="131">
        <v>1</v>
      </c>
      <c r="I34" s="100">
        <v>529.74384166666664</v>
      </c>
      <c r="J34" s="101">
        <f t="shared" si="0"/>
        <v>478.28802196975403</v>
      </c>
      <c r="K34" s="86" t="s">
        <v>266</v>
      </c>
      <c r="L34" s="114">
        <v>247.15384166666669</v>
      </c>
      <c r="M34" s="115">
        <f t="shared" si="1"/>
        <v>223.14694906327594</v>
      </c>
      <c r="N34" s="124">
        <v>6</v>
      </c>
      <c r="O34" s="114">
        <v>282.58999999999997</v>
      </c>
      <c r="P34" s="117">
        <f t="shared" si="2"/>
        <v>255.14107290647809</v>
      </c>
      <c r="Q34" s="125">
        <v>4</v>
      </c>
      <c r="R34" s="197">
        <v>9.6084175022893535E-3</v>
      </c>
      <c r="S34" s="126">
        <v>1.3780245140807914E-2</v>
      </c>
      <c r="T34" s="127">
        <v>3.2090981834758153E-3</v>
      </c>
      <c r="U34" s="127">
        <v>0.39181926308691878</v>
      </c>
      <c r="V34" s="127">
        <v>4.8136472752137234E-2</v>
      </c>
      <c r="W34" s="128">
        <v>0</v>
      </c>
      <c r="X34" s="110">
        <f t="shared" si="3"/>
        <v>0.46655349666562906</v>
      </c>
      <c r="Y34" s="126">
        <v>0</v>
      </c>
      <c r="Z34" s="129">
        <v>0</v>
      </c>
      <c r="AA34" s="128">
        <v>0.53344650333437094</v>
      </c>
      <c r="AB34" s="111">
        <f t="shared" si="4"/>
        <v>0.53344650333437094</v>
      </c>
      <c r="AC34" s="81"/>
    </row>
    <row r="35" spans="1:29" s="34" customFormat="1" ht="15" x14ac:dyDescent="0.25">
      <c r="A35" s="77">
        <v>389</v>
      </c>
      <c r="B35" s="73" t="s">
        <v>123</v>
      </c>
      <c r="C35" s="121">
        <v>6695</v>
      </c>
      <c r="D35" s="121">
        <v>0</v>
      </c>
      <c r="E35" s="121">
        <v>0</v>
      </c>
      <c r="F35" s="121">
        <v>15400</v>
      </c>
      <c r="G35" s="122">
        <v>15400</v>
      </c>
      <c r="H35" s="123"/>
      <c r="I35" s="100">
        <v>4361.84</v>
      </c>
      <c r="J35" s="101">
        <f t="shared" si="0"/>
        <v>283.23636363636365</v>
      </c>
      <c r="K35" s="132">
        <v>6</v>
      </c>
      <c r="L35" s="114">
        <v>2030.62</v>
      </c>
      <c r="M35" s="115">
        <f t="shared" si="1"/>
        <v>131.85844155844157</v>
      </c>
      <c r="N35" s="116">
        <v>6</v>
      </c>
      <c r="O35" s="114">
        <v>2331.2200000000003</v>
      </c>
      <c r="P35" s="117">
        <f t="shared" si="2"/>
        <v>151.37792207792211</v>
      </c>
      <c r="Q35" s="123"/>
      <c r="R35" s="197">
        <v>1.9452799735891275E-2</v>
      </c>
      <c r="S35" s="133">
        <v>0</v>
      </c>
      <c r="T35" s="134">
        <v>2.6126588779047371E-2</v>
      </c>
      <c r="U35" s="134">
        <v>0.3259175027052803</v>
      </c>
      <c r="V35" s="134">
        <v>8.5839920767382574E-2</v>
      </c>
      <c r="W35" s="135">
        <v>8.205252829081305E-3</v>
      </c>
      <c r="X35" s="110">
        <f t="shared" si="3"/>
        <v>0.46554206481668281</v>
      </c>
      <c r="Y35" s="133">
        <v>0</v>
      </c>
      <c r="Z35" s="134">
        <v>1.1806943858555107E-3</v>
      </c>
      <c r="AA35" s="135">
        <v>0.53327724079746164</v>
      </c>
      <c r="AB35" s="111">
        <f t="shared" si="4"/>
        <v>0.53445793518331719</v>
      </c>
      <c r="AC35" s="81"/>
    </row>
    <row r="36" spans="1:29" s="34" customFormat="1" ht="15" x14ac:dyDescent="0.25">
      <c r="A36" s="78">
        <v>8</v>
      </c>
      <c r="B36" s="73" t="s">
        <v>33</v>
      </c>
      <c r="C36" s="121">
        <v>10220</v>
      </c>
      <c r="D36" s="121">
        <v>3480</v>
      </c>
      <c r="E36" s="121">
        <v>0</v>
      </c>
      <c r="F36" s="121">
        <v>30886</v>
      </c>
      <c r="G36" s="151">
        <v>30886</v>
      </c>
      <c r="H36" s="123"/>
      <c r="I36" s="100">
        <v>10714.440599999998</v>
      </c>
      <c r="J36" s="101">
        <f t="shared" si="0"/>
        <v>346.90282328563097</v>
      </c>
      <c r="K36" s="86" t="s">
        <v>266</v>
      </c>
      <c r="L36" s="114">
        <v>4986.1205999999993</v>
      </c>
      <c r="M36" s="115">
        <f t="shared" si="1"/>
        <v>161.43626885967751</v>
      </c>
      <c r="N36" s="124">
        <v>6</v>
      </c>
      <c r="O36" s="114">
        <v>5728.32</v>
      </c>
      <c r="P36" s="117">
        <f t="shared" si="2"/>
        <v>185.46655442595352</v>
      </c>
      <c r="Q36" s="125">
        <v>4</v>
      </c>
      <c r="R36" s="197">
        <v>1.5883237058591751E-2</v>
      </c>
      <c r="S36" s="126">
        <v>1.394379842844992E-3</v>
      </c>
      <c r="T36" s="127">
        <v>4.744904740990398E-2</v>
      </c>
      <c r="U36" s="127">
        <v>0.33036074697170847</v>
      </c>
      <c r="V36" s="127">
        <v>6.6859300148623735E-2</v>
      </c>
      <c r="W36" s="128">
        <v>3.4178172587003754E-3</v>
      </c>
      <c r="X36" s="110">
        <f t="shared" si="3"/>
        <v>0.46536452869037331</v>
      </c>
      <c r="Y36" s="126">
        <v>0</v>
      </c>
      <c r="Z36" s="129">
        <v>4.2279388809155383E-4</v>
      </c>
      <c r="AA36" s="128">
        <v>0.53421267742153533</v>
      </c>
      <c r="AB36" s="111">
        <f t="shared" si="4"/>
        <v>0.53463547130962685</v>
      </c>
      <c r="AC36" s="81"/>
    </row>
    <row r="37" spans="1:29" s="34" customFormat="1" ht="15" x14ac:dyDescent="0.25">
      <c r="A37" s="77">
        <v>604</v>
      </c>
      <c r="B37" s="73" t="s">
        <v>165</v>
      </c>
      <c r="C37" s="121">
        <v>5089</v>
      </c>
      <c r="D37" s="121">
        <v>475</v>
      </c>
      <c r="E37" s="121">
        <v>618</v>
      </c>
      <c r="F37" s="121">
        <v>12286</v>
      </c>
      <c r="G37" s="122">
        <v>12543.5</v>
      </c>
      <c r="H37" s="123">
        <v>1</v>
      </c>
      <c r="I37" s="100">
        <v>5958.2788500000006</v>
      </c>
      <c r="J37" s="101">
        <f t="shared" si="0"/>
        <v>475.00927572049272</v>
      </c>
      <c r="K37" s="132" t="s">
        <v>268</v>
      </c>
      <c r="L37" s="114">
        <v>2743.1168500000003</v>
      </c>
      <c r="M37" s="115">
        <f t="shared" si="1"/>
        <v>218.68831267190183</v>
      </c>
      <c r="N37" s="116" t="s">
        <v>271</v>
      </c>
      <c r="O37" s="114">
        <v>3215.1620000000003</v>
      </c>
      <c r="P37" s="117">
        <f t="shared" si="2"/>
        <v>256.32096304859095</v>
      </c>
      <c r="Q37" s="125" t="s">
        <v>276</v>
      </c>
      <c r="R37" s="197">
        <v>1.1362341660125556E-2</v>
      </c>
      <c r="S37" s="126">
        <v>4.1958425628233226E-3</v>
      </c>
      <c r="T37" s="127">
        <v>0.1161493138240752</v>
      </c>
      <c r="U37" s="127">
        <v>0.20211824258611194</v>
      </c>
      <c r="V37" s="127">
        <v>0.12656171672797756</v>
      </c>
      <c r="W37" s="128">
        <v>0</v>
      </c>
      <c r="X37" s="110">
        <f t="shared" si="3"/>
        <v>0.46038745736111358</v>
      </c>
      <c r="Y37" s="126">
        <v>0</v>
      </c>
      <c r="Z37" s="129">
        <v>3.1552736072431387E-3</v>
      </c>
      <c r="AA37" s="128">
        <v>0.53645726903164326</v>
      </c>
      <c r="AB37" s="111">
        <f t="shared" si="4"/>
        <v>0.53961254263888636</v>
      </c>
      <c r="AC37" s="81"/>
    </row>
    <row r="38" spans="1:29" s="34" customFormat="1" ht="15" x14ac:dyDescent="0.25">
      <c r="A38" s="78">
        <v>166</v>
      </c>
      <c r="B38" s="73" t="s">
        <v>63</v>
      </c>
      <c r="C38" s="121">
        <v>4597</v>
      </c>
      <c r="D38" s="121">
        <v>129</v>
      </c>
      <c r="E38" s="121">
        <v>50</v>
      </c>
      <c r="F38" s="121">
        <v>13000</v>
      </c>
      <c r="G38" s="122">
        <v>13020.833333333334</v>
      </c>
      <c r="H38" s="123">
        <v>1</v>
      </c>
      <c r="I38" s="100">
        <v>3816.7979166666664</v>
      </c>
      <c r="J38" s="101">
        <f t="shared" si="0"/>
        <v>293.13007999999996</v>
      </c>
      <c r="K38" s="86">
        <v>6</v>
      </c>
      <c r="L38" s="114">
        <v>1750.1979166666665</v>
      </c>
      <c r="M38" s="115">
        <f t="shared" si="1"/>
        <v>134.41519999999997</v>
      </c>
      <c r="N38" s="116">
        <v>6</v>
      </c>
      <c r="O38" s="114">
        <v>2066.6</v>
      </c>
      <c r="P38" s="117">
        <f t="shared" si="2"/>
        <v>158.71487999999999</v>
      </c>
      <c r="Q38" s="123">
        <v>6</v>
      </c>
      <c r="R38" s="197">
        <v>1.8767040216411773E-2</v>
      </c>
      <c r="S38" s="133">
        <v>0</v>
      </c>
      <c r="T38" s="134">
        <v>2.449697417610639E-3</v>
      </c>
      <c r="U38" s="134">
        <v>0.35352354149393334</v>
      </c>
      <c r="V38" s="134">
        <v>8.3811091649140884E-2</v>
      </c>
      <c r="W38" s="135">
        <v>0</v>
      </c>
      <c r="X38" s="110">
        <f t="shared" si="3"/>
        <v>0.45855137077709662</v>
      </c>
      <c r="Y38" s="133">
        <v>0</v>
      </c>
      <c r="Z38" s="134">
        <v>0</v>
      </c>
      <c r="AA38" s="135">
        <v>0.54144862922290338</v>
      </c>
      <c r="AB38" s="111">
        <f t="shared" si="4"/>
        <v>0.54144862922290338</v>
      </c>
      <c r="AC38" s="81"/>
    </row>
    <row r="39" spans="1:29" s="34" customFormat="1" ht="15" x14ac:dyDescent="0.25">
      <c r="A39" s="78">
        <v>183</v>
      </c>
      <c r="B39" s="88" t="s">
        <v>68</v>
      </c>
      <c r="C39" s="121">
        <v>59297</v>
      </c>
      <c r="D39" s="121">
        <v>14077</v>
      </c>
      <c r="E39" s="121">
        <v>1200</v>
      </c>
      <c r="F39" s="121">
        <v>160274</v>
      </c>
      <c r="G39" s="122">
        <v>160774</v>
      </c>
      <c r="H39" s="123">
        <v>1</v>
      </c>
      <c r="I39" s="100">
        <v>76698.255399999995</v>
      </c>
      <c r="J39" s="101">
        <f t="shared" si="0"/>
        <v>477.05633622351866</v>
      </c>
      <c r="K39" s="86" t="s">
        <v>265</v>
      </c>
      <c r="L39" s="114">
        <v>34844.445399999997</v>
      </c>
      <c r="M39" s="115">
        <f t="shared" si="1"/>
        <v>216.72935549280356</v>
      </c>
      <c r="N39" s="124">
        <v>6</v>
      </c>
      <c r="O39" s="114">
        <v>41853.81</v>
      </c>
      <c r="P39" s="117">
        <f t="shared" si="2"/>
        <v>260.32698073071515</v>
      </c>
      <c r="Q39" s="125"/>
      <c r="R39" s="197">
        <v>1.1514081974803303E-2</v>
      </c>
      <c r="S39" s="126">
        <v>4.0989198301895147E-3</v>
      </c>
      <c r="T39" s="127">
        <v>2.7712625129671469E-2</v>
      </c>
      <c r="U39" s="127">
        <v>0.26749833217197272</v>
      </c>
      <c r="V39" s="127">
        <v>0.13973864130421929</v>
      </c>
      <c r="W39" s="128">
        <v>3.7429795306660914E-3</v>
      </c>
      <c r="X39" s="110">
        <f t="shared" si="3"/>
        <v>0.45430557994152237</v>
      </c>
      <c r="Y39" s="126">
        <v>0</v>
      </c>
      <c r="Z39" s="129">
        <v>5.8567173093744193E-4</v>
      </c>
      <c r="AA39" s="128">
        <v>0.54510874832754019</v>
      </c>
      <c r="AB39" s="111">
        <f t="shared" si="4"/>
        <v>0.54569442005847768</v>
      </c>
      <c r="AC39" s="81"/>
    </row>
    <row r="40" spans="1:29" s="34" customFormat="1" ht="15" x14ac:dyDescent="0.25">
      <c r="A40" s="78">
        <v>14</v>
      </c>
      <c r="B40" s="73" t="s">
        <v>35</v>
      </c>
      <c r="C40" s="121">
        <v>45193</v>
      </c>
      <c r="D40" s="121">
        <v>9914</v>
      </c>
      <c r="E40" s="121">
        <v>0</v>
      </c>
      <c r="F40" s="121">
        <v>141000</v>
      </c>
      <c r="G40" s="122">
        <v>141000</v>
      </c>
      <c r="H40" s="123"/>
      <c r="I40" s="100">
        <v>57110.159999999996</v>
      </c>
      <c r="J40" s="101">
        <f t="shared" si="0"/>
        <v>405.03659574468082</v>
      </c>
      <c r="K40" s="86">
        <v>6</v>
      </c>
      <c r="L40" s="114">
        <v>25410.113999999998</v>
      </c>
      <c r="M40" s="115">
        <f t="shared" si="1"/>
        <v>180.21357446808508</v>
      </c>
      <c r="N40" s="116">
        <v>6</v>
      </c>
      <c r="O40" s="114">
        <v>31700.045999999998</v>
      </c>
      <c r="P40" s="117">
        <f t="shared" si="2"/>
        <v>224.82302127659574</v>
      </c>
      <c r="Q40" s="123"/>
      <c r="R40" s="197">
        <v>1.3603709042314012E-2</v>
      </c>
      <c r="S40" s="126">
        <v>0</v>
      </c>
      <c r="T40" s="127">
        <v>5.4799005991228181E-2</v>
      </c>
      <c r="U40" s="127">
        <v>0.23827781256434932</v>
      </c>
      <c r="V40" s="127">
        <v>0.13613146942680601</v>
      </c>
      <c r="W40" s="128">
        <v>2.1195878281552705E-3</v>
      </c>
      <c r="X40" s="110">
        <f t="shared" si="3"/>
        <v>0.44493158485285278</v>
      </c>
      <c r="Y40" s="126">
        <v>0</v>
      </c>
      <c r="Z40" s="129">
        <v>7.3699670951718585E-4</v>
      </c>
      <c r="AA40" s="128">
        <v>0.55433141843763001</v>
      </c>
      <c r="AB40" s="111">
        <f t="shared" si="4"/>
        <v>0.55506841514714722</v>
      </c>
      <c r="AC40" s="81"/>
    </row>
    <row r="41" spans="1:29" s="34" customFormat="1" ht="15" x14ac:dyDescent="0.25">
      <c r="A41" s="77">
        <v>441</v>
      </c>
      <c r="B41" s="88" t="s">
        <v>136</v>
      </c>
      <c r="C41" s="121">
        <v>263428</v>
      </c>
      <c r="D41" s="121">
        <v>119445</v>
      </c>
      <c r="E41" s="121">
        <v>170</v>
      </c>
      <c r="F41" s="121">
        <v>927117</v>
      </c>
      <c r="G41" s="122">
        <v>927187.83333333337</v>
      </c>
      <c r="H41" s="123">
        <v>1</v>
      </c>
      <c r="I41" s="100">
        <v>361754.98361666664</v>
      </c>
      <c r="J41" s="101">
        <f t="shared" si="0"/>
        <v>390.16364388229852</v>
      </c>
      <c r="K41" s="86">
        <v>6</v>
      </c>
      <c r="L41" s="114">
        <v>158755.72361666668</v>
      </c>
      <c r="M41" s="115">
        <f t="shared" si="1"/>
        <v>171.22282876159397</v>
      </c>
      <c r="N41" s="136">
        <v>6</v>
      </c>
      <c r="O41" s="114">
        <v>202999.25999999998</v>
      </c>
      <c r="P41" s="117">
        <f t="shared" si="2"/>
        <v>218.94081512070454</v>
      </c>
      <c r="Q41" s="152"/>
      <c r="R41" s="197">
        <v>1.4121187630722794E-2</v>
      </c>
      <c r="S41" s="126">
        <v>6.6586504929880459E-4</v>
      </c>
      <c r="T41" s="127">
        <v>2.2053020307395844E-2</v>
      </c>
      <c r="U41" s="127">
        <v>0.22488998714907685</v>
      </c>
      <c r="V41" s="127">
        <v>0.17479543576103135</v>
      </c>
      <c r="W41" s="128">
        <v>2.3232575584655447E-3</v>
      </c>
      <c r="X41" s="110">
        <f t="shared" si="3"/>
        <v>0.43884875345599117</v>
      </c>
      <c r="Y41" s="126">
        <v>0</v>
      </c>
      <c r="Z41" s="129">
        <v>0</v>
      </c>
      <c r="AA41" s="128">
        <v>0.56115124654400883</v>
      </c>
      <c r="AB41" s="111">
        <f t="shared" si="4"/>
        <v>0.56115124654400883</v>
      </c>
      <c r="AC41" s="81"/>
    </row>
    <row r="42" spans="1:29" s="34" customFormat="1" ht="15" x14ac:dyDescent="0.25">
      <c r="A42" s="78">
        <v>186</v>
      </c>
      <c r="B42" s="73" t="s">
        <v>69</v>
      </c>
      <c r="C42" s="121">
        <v>72637</v>
      </c>
      <c r="D42" s="121">
        <v>0</v>
      </c>
      <c r="E42" s="121">
        <v>4039</v>
      </c>
      <c r="F42" s="121">
        <v>156132</v>
      </c>
      <c r="G42" s="122">
        <v>157814.91666666666</v>
      </c>
      <c r="H42" s="123">
        <v>1</v>
      </c>
      <c r="I42" s="100">
        <v>37058.465908333332</v>
      </c>
      <c r="J42" s="101">
        <f t="shared" si="0"/>
        <v>234.82232662839752</v>
      </c>
      <c r="K42" s="86" t="s">
        <v>266</v>
      </c>
      <c r="L42" s="114">
        <v>16142.065908333332</v>
      </c>
      <c r="M42" s="115">
        <f t="shared" si="1"/>
        <v>102.28479188965555</v>
      </c>
      <c r="N42" s="136">
        <v>6</v>
      </c>
      <c r="O42" s="114">
        <v>20916.400000000001</v>
      </c>
      <c r="P42" s="117">
        <f t="shared" si="2"/>
        <v>132.53753473874195</v>
      </c>
      <c r="Q42" s="152">
        <v>4</v>
      </c>
      <c r="R42" s="197">
        <v>2.3214398624270809E-2</v>
      </c>
      <c r="S42" s="126">
        <v>0</v>
      </c>
      <c r="T42" s="127">
        <v>5.013429332438217E-2</v>
      </c>
      <c r="U42" s="127">
        <v>0.36223506773157349</v>
      </c>
      <c r="V42" s="127">
        <v>0</v>
      </c>
      <c r="W42" s="128">
        <v>0</v>
      </c>
      <c r="X42" s="110">
        <f t="shared" si="3"/>
        <v>0.43558375968022645</v>
      </c>
      <c r="Y42" s="126">
        <v>0</v>
      </c>
      <c r="Z42" s="129">
        <v>0</v>
      </c>
      <c r="AA42" s="128">
        <v>0.56441624031977355</v>
      </c>
      <c r="AB42" s="111">
        <f t="shared" si="4"/>
        <v>0.56441624031977355</v>
      </c>
      <c r="AC42" s="81"/>
    </row>
    <row r="43" spans="1:29" s="34" customFormat="1" ht="15" x14ac:dyDescent="0.25">
      <c r="A43" s="78">
        <v>224</v>
      </c>
      <c r="B43" s="73" t="s">
        <v>83</v>
      </c>
      <c r="C43" s="121">
        <v>1895</v>
      </c>
      <c r="D43" s="121">
        <v>352</v>
      </c>
      <c r="E43" s="121">
        <v>0</v>
      </c>
      <c r="F43" s="121">
        <v>4142</v>
      </c>
      <c r="G43" s="122">
        <v>4142</v>
      </c>
      <c r="H43" s="123"/>
      <c r="I43" s="100">
        <v>1611.0781999999999</v>
      </c>
      <c r="J43" s="101">
        <f t="shared" si="0"/>
        <v>388.961419604056</v>
      </c>
      <c r="K43" s="132">
        <v>6</v>
      </c>
      <c r="L43" s="114">
        <v>700.65820000000008</v>
      </c>
      <c r="M43" s="115">
        <f t="shared" si="1"/>
        <v>169.15939159826172</v>
      </c>
      <c r="N43" s="124">
        <v>6</v>
      </c>
      <c r="O43" s="114">
        <v>910.42</v>
      </c>
      <c r="P43" s="117">
        <f t="shared" si="2"/>
        <v>219.80202800579431</v>
      </c>
      <c r="Q43" s="125"/>
      <c r="R43" s="197">
        <v>1.4164427276093737E-2</v>
      </c>
      <c r="S43" s="133">
        <v>0</v>
      </c>
      <c r="T43" s="134">
        <v>6.7997940757934652E-2</v>
      </c>
      <c r="U43" s="134">
        <v>0.23139050605985484</v>
      </c>
      <c r="V43" s="134">
        <v>0.12134730641876974</v>
      </c>
      <c r="W43" s="135">
        <v>0</v>
      </c>
      <c r="X43" s="110">
        <f t="shared" si="3"/>
        <v>0.43490018051265295</v>
      </c>
      <c r="Y43" s="133">
        <v>0</v>
      </c>
      <c r="Z43" s="129">
        <v>0</v>
      </c>
      <c r="AA43" s="135">
        <v>0.565099819487347</v>
      </c>
      <c r="AB43" s="111">
        <f t="shared" si="4"/>
        <v>0.565099819487347</v>
      </c>
      <c r="AC43" s="81"/>
    </row>
    <row r="44" spans="1:29" s="34" customFormat="1" ht="15" x14ac:dyDescent="0.25">
      <c r="A44" s="78">
        <v>182</v>
      </c>
      <c r="B44" s="73" t="s">
        <v>67</v>
      </c>
      <c r="C44" s="121">
        <v>1865</v>
      </c>
      <c r="D44" s="121">
        <v>293</v>
      </c>
      <c r="E44" s="121">
        <v>0</v>
      </c>
      <c r="F44" s="121">
        <v>5826</v>
      </c>
      <c r="G44" s="122">
        <v>5826</v>
      </c>
      <c r="H44" s="123"/>
      <c r="I44" s="100">
        <v>2552.9746</v>
      </c>
      <c r="J44" s="101">
        <f t="shared" si="0"/>
        <v>438.20367318915208</v>
      </c>
      <c r="K44" s="86">
        <v>6</v>
      </c>
      <c r="L44" s="114">
        <v>1100.1346000000001</v>
      </c>
      <c r="M44" s="115">
        <f t="shared" si="1"/>
        <v>188.83189152076898</v>
      </c>
      <c r="N44" s="124">
        <v>6</v>
      </c>
      <c r="O44" s="114">
        <v>1452.84</v>
      </c>
      <c r="P44" s="117">
        <f t="shared" si="2"/>
        <v>249.37178166838311</v>
      </c>
      <c r="Q44" s="125"/>
      <c r="R44" s="197">
        <v>1.2573568103654459E-2</v>
      </c>
      <c r="S44" s="126">
        <v>0</v>
      </c>
      <c r="T44" s="127">
        <v>2.9350076573421455E-2</v>
      </c>
      <c r="U44" s="127">
        <v>0.20868386234629988</v>
      </c>
      <c r="V44" s="127">
        <v>0.17732256325621101</v>
      </c>
      <c r="W44" s="128">
        <v>2.9925875486579456E-3</v>
      </c>
      <c r="X44" s="110">
        <f t="shared" si="3"/>
        <v>0.43092265782824479</v>
      </c>
      <c r="Y44" s="126">
        <v>0</v>
      </c>
      <c r="Z44" s="129">
        <v>7.011428942536287E-4</v>
      </c>
      <c r="AA44" s="128">
        <v>0.5683761992775016</v>
      </c>
      <c r="AB44" s="111">
        <f t="shared" si="4"/>
        <v>0.56907734217175521</v>
      </c>
      <c r="AC44" s="81"/>
    </row>
    <row r="45" spans="1:29" s="34" customFormat="1" ht="15" x14ac:dyDescent="0.25">
      <c r="A45" s="78">
        <v>50</v>
      </c>
      <c r="B45" s="73" t="s">
        <v>43</v>
      </c>
      <c r="C45" s="121">
        <v>116455</v>
      </c>
      <c r="D45" s="121">
        <v>50222</v>
      </c>
      <c r="E45" s="121">
        <v>0</v>
      </c>
      <c r="F45" s="121">
        <v>389070</v>
      </c>
      <c r="G45" s="122">
        <v>389070</v>
      </c>
      <c r="H45" s="123"/>
      <c r="I45" s="100">
        <v>156045.777</v>
      </c>
      <c r="J45" s="101">
        <f t="shared" si="0"/>
        <v>401.07378363790576</v>
      </c>
      <c r="K45" s="86">
        <v>6</v>
      </c>
      <c r="L45" s="114">
        <v>65945.226999999999</v>
      </c>
      <c r="M45" s="115">
        <f t="shared" si="1"/>
        <v>169.49450484488654</v>
      </c>
      <c r="N45" s="124">
        <v>6</v>
      </c>
      <c r="O45" s="114">
        <v>90100.55</v>
      </c>
      <c r="P45" s="117">
        <f t="shared" si="2"/>
        <v>231.57927879301926</v>
      </c>
      <c r="Q45" s="131"/>
      <c r="R45" s="197">
        <v>1.3738148133287838E-2</v>
      </c>
      <c r="S45" s="126">
        <v>0</v>
      </c>
      <c r="T45" s="127">
        <v>6.0165678177884943E-2</v>
      </c>
      <c r="U45" s="127">
        <v>0.22289226705571147</v>
      </c>
      <c r="V45" s="127">
        <v>0.12421963844622338</v>
      </c>
      <c r="W45" s="128">
        <v>1.5860730406052578E-3</v>
      </c>
      <c r="X45" s="110">
        <f t="shared" si="3"/>
        <v>0.42260180485371296</v>
      </c>
      <c r="Y45" s="126">
        <v>0</v>
      </c>
      <c r="Z45" s="129">
        <v>5.2869101353508589E-4</v>
      </c>
      <c r="AA45" s="128">
        <v>0.57686950413275206</v>
      </c>
      <c r="AB45" s="111">
        <f t="shared" si="4"/>
        <v>0.5773981951462871</v>
      </c>
      <c r="AC45" s="81"/>
    </row>
    <row r="46" spans="1:29" s="34" customFormat="1" ht="15" x14ac:dyDescent="0.25">
      <c r="A46" s="78">
        <v>157</v>
      </c>
      <c r="B46" s="73" t="s">
        <v>60</v>
      </c>
      <c r="C46" s="121">
        <v>2507</v>
      </c>
      <c r="D46" s="121">
        <v>848</v>
      </c>
      <c r="E46" s="121">
        <v>1</v>
      </c>
      <c r="F46" s="121">
        <v>7490</v>
      </c>
      <c r="G46" s="122">
        <v>7490.416666666667</v>
      </c>
      <c r="H46" s="123">
        <v>1</v>
      </c>
      <c r="I46" s="100">
        <v>1922.6719583333334</v>
      </c>
      <c r="J46" s="101">
        <f t="shared" si="0"/>
        <v>256.68424653724202</v>
      </c>
      <c r="K46" s="86" t="s">
        <v>266</v>
      </c>
      <c r="L46" s="114">
        <v>810.8619583333334</v>
      </c>
      <c r="M46" s="115">
        <f t="shared" si="1"/>
        <v>108.2532513767592</v>
      </c>
      <c r="N46" s="124">
        <v>6</v>
      </c>
      <c r="O46" s="114">
        <v>1111.81</v>
      </c>
      <c r="P46" s="117">
        <f t="shared" si="2"/>
        <v>148.43099516048284</v>
      </c>
      <c r="Q46" s="125">
        <v>4</v>
      </c>
      <c r="R46" s="197">
        <v>2.1464920118653454E-2</v>
      </c>
      <c r="S46" s="126">
        <v>0</v>
      </c>
      <c r="T46" s="127">
        <v>5.1979745981541703E-2</v>
      </c>
      <c r="U46" s="127">
        <v>0.32951120735256301</v>
      </c>
      <c r="V46" s="127">
        <v>1.8781154966914859E-2</v>
      </c>
      <c r="W46" s="128">
        <v>0</v>
      </c>
      <c r="X46" s="110">
        <f t="shared" si="3"/>
        <v>0.42173702841967303</v>
      </c>
      <c r="Y46" s="126">
        <v>0</v>
      </c>
      <c r="Z46" s="129">
        <v>0</v>
      </c>
      <c r="AA46" s="128">
        <v>0.57826297158032702</v>
      </c>
      <c r="AB46" s="111">
        <f t="shared" si="4"/>
        <v>0.57826297158032702</v>
      </c>
      <c r="AC46" s="81"/>
    </row>
    <row r="47" spans="1:29" s="34" customFormat="1" ht="15" x14ac:dyDescent="0.25">
      <c r="A47" s="77">
        <v>980</v>
      </c>
      <c r="B47" s="73" t="s">
        <v>254</v>
      </c>
      <c r="C47" s="121">
        <v>107</v>
      </c>
      <c r="D47" s="121">
        <v>3</v>
      </c>
      <c r="E47" s="121">
        <v>0</v>
      </c>
      <c r="F47" s="121">
        <v>365</v>
      </c>
      <c r="G47" s="122">
        <v>365</v>
      </c>
      <c r="H47" s="123"/>
      <c r="I47" s="100">
        <v>150.3715</v>
      </c>
      <c r="J47" s="101">
        <f t="shared" si="0"/>
        <v>411.97671232876712</v>
      </c>
      <c r="K47" s="86" t="s">
        <v>266</v>
      </c>
      <c r="L47" s="114">
        <v>63.361499999999999</v>
      </c>
      <c r="M47" s="115">
        <f t="shared" si="1"/>
        <v>173.59315068493152</v>
      </c>
      <c r="N47" s="124">
        <v>6</v>
      </c>
      <c r="O47" s="114">
        <v>87.01</v>
      </c>
      <c r="P47" s="117">
        <f t="shared" si="2"/>
        <v>238.38356164383561</v>
      </c>
      <c r="Q47" s="125">
        <v>4</v>
      </c>
      <c r="R47" s="197">
        <v>1.3366894657564764E-2</v>
      </c>
      <c r="S47" s="126">
        <v>0</v>
      </c>
      <c r="T47" s="127">
        <v>0</v>
      </c>
      <c r="U47" s="127">
        <v>0.40799952118586302</v>
      </c>
      <c r="V47" s="127">
        <v>0</v>
      </c>
      <c r="W47" s="128">
        <v>0</v>
      </c>
      <c r="X47" s="110">
        <f t="shared" si="3"/>
        <v>0.42136641584342777</v>
      </c>
      <c r="Y47" s="126">
        <v>0</v>
      </c>
      <c r="Z47" s="129">
        <v>0</v>
      </c>
      <c r="AA47" s="128">
        <v>0.57863358415657229</v>
      </c>
      <c r="AB47" s="111">
        <f t="shared" si="4"/>
        <v>0.57863358415657229</v>
      </c>
      <c r="AC47" s="81"/>
    </row>
    <row r="48" spans="1:29" s="34" customFormat="1" ht="15" x14ac:dyDescent="0.25">
      <c r="A48" s="77">
        <v>627</v>
      </c>
      <c r="B48" s="73" t="s">
        <v>178</v>
      </c>
      <c r="C48" s="121">
        <v>2029</v>
      </c>
      <c r="D48" s="121">
        <v>0</v>
      </c>
      <c r="E48" s="121">
        <v>861</v>
      </c>
      <c r="F48" s="121">
        <v>2706</v>
      </c>
      <c r="G48" s="122">
        <v>3064.75</v>
      </c>
      <c r="H48" s="123">
        <v>1</v>
      </c>
      <c r="I48" s="100">
        <v>1116.869725</v>
      </c>
      <c r="J48" s="101">
        <f t="shared" si="0"/>
        <v>364.42441471571908</v>
      </c>
      <c r="K48" s="86" t="s">
        <v>266</v>
      </c>
      <c r="L48" s="114">
        <v>470.16972500000003</v>
      </c>
      <c r="M48" s="115">
        <f t="shared" si="1"/>
        <v>153.41209723468472</v>
      </c>
      <c r="N48" s="124">
        <v>6</v>
      </c>
      <c r="O48" s="114">
        <v>646.70000000000005</v>
      </c>
      <c r="P48" s="117">
        <f t="shared" si="2"/>
        <v>211.01231748103433</v>
      </c>
      <c r="Q48" s="125">
        <v>4</v>
      </c>
      <c r="R48" s="197">
        <v>1.3349811232460438E-2</v>
      </c>
      <c r="S48" s="126">
        <v>0</v>
      </c>
      <c r="T48" s="127">
        <v>0</v>
      </c>
      <c r="U48" s="127">
        <v>0.40318016946873553</v>
      </c>
      <c r="V48" s="127">
        <v>0</v>
      </c>
      <c r="W48" s="128">
        <v>4.4409834817574628E-3</v>
      </c>
      <c r="X48" s="110">
        <f t="shared" si="3"/>
        <v>0.42097096418295343</v>
      </c>
      <c r="Y48" s="126">
        <v>0</v>
      </c>
      <c r="Z48" s="129">
        <v>1.1102458704393657E-3</v>
      </c>
      <c r="AA48" s="128">
        <v>0.57791878994660728</v>
      </c>
      <c r="AB48" s="111">
        <f t="shared" si="4"/>
        <v>0.57902903581704668</v>
      </c>
      <c r="AC48" s="81"/>
    </row>
    <row r="49" spans="1:29" s="34" customFormat="1" ht="15" x14ac:dyDescent="0.25">
      <c r="A49" s="77">
        <v>233</v>
      </c>
      <c r="B49" s="73" t="s">
        <v>87</v>
      </c>
      <c r="C49" s="121">
        <v>13123</v>
      </c>
      <c r="D49" s="121">
        <v>3353</v>
      </c>
      <c r="E49" s="121">
        <v>0</v>
      </c>
      <c r="F49" s="121">
        <v>38475</v>
      </c>
      <c r="G49" s="122">
        <v>38475</v>
      </c>
      <c r="H49" s="131"/>
      <c r="I49" s="100">
        <v>14213.9925</v>
      </c>
      <c r="J49" s="101">
        <f t="shared" si="0"/>
        <v>369.43450292397659</v>
      </c>
      <c r="K49" s="86" t="s">
        <v>266</v>
      </c>
      <c r="L49" s="114">
        <v>5980.7425000000003</v>
      </c>
      <c r="M49" s="115">
        <f t="shared" si="1"/>
        <v>155.44489928525016</v>
      </c>
      <c r="N49" s="136">
        <v>6</v>
      </c>
      <c r="O49" s="114">
        <v>8233.25</v>
      </c>
      <c r="P49" s="117">
        <f t="shared" si="2"/>
        <v>213.98960363872644</v>
      </c>
      <c r="Q49" s="152">
        <v>4</v>
      </c>
      <c r="R49" s="197">
        <v>1.4914880530575769E-2</v>
      </c>
      <c r="S49" s="126">
        <v>0</v>
      </c>
      <c r="T49" s="127">
        <v>2.395034329728259E-2</v>
      </c>
      <c r="U49" s="127">
        <v>0.17484267703110157</v>
      </c>
      <c r="V49" s="127">
        <v>0.20689823777520636</v>
      </c>
      <c r="W49" s="128">
        <v>1.5829472261224281E-4</v>
      </c>
      <c r="X49" s="110">
        <f t="shared" si="3"/>
        <v>0.42076443335677854</v>
      </c>
      <c r="Y49" s="126">
        <v>0</v>
      </c>
      <c r="Z49" s="129">
        <v>1.5829472261224281E-4</v>
      </c>
      <c r="AA49" s="128">
        <v>0.5790772719206092</v>
      </c>
      <c r="AB49" s="111">
        <f t="shared" si="4"/>
        <v>0.5792355666432214</v>
      </c>
      <c r="AC49" s="81"/>
    </row>
    <row r="50" spans="1:29" s="34" customFormat="1" ht="15" x14ac:dyDescent="0.25">
      <c r="A50" s="77">
        <v>294</v>
      </c>
      <c r="B50" s="73" t="s">
        <v>105</v>
      </c>
      <c r="C50" s="121">
        <v>5424</v>
      </c>
      <c r="D50" s="121">
        <v>14</v>
      </c>
      <c r="E50" s="121">
        <v>0</v>
      </c>
      <c r="F50" s="121">
        <v>15247</v>
      </c>
      <c r="G50" s="122">
        <v>15247</v>
      </c>
      <c r="H50" s="123"/>
      <c r="I50" s="100">
        <v>6691.9336999999996</v>
      </c>
      <c r="J50" s="101">
        <f t="shared" si="0"/>
        <v>438.90166590148874</v>
      </c>
      <c r="K50" s="86" t="s">
        <v>272</v>
      </c>
      <c r="L50" s="114">
        <v>2814.3197</v>
      </c>
      <c r="M50" s="115">
        <f t="shared" si="1"/>
        <v>184.5818652849741</v>
      </c>
      <c r="N50" s="124" t="s">
        <v>273</v>
      </c>
      <c r="O50" s="114">
        <v>3877.614</v>
      </c>
      <c r="P50" s="117">
        <f t="shared" si="2"/>
        <v>254.31980061651473</v>
      </c>
      <c r="Q50" s="152" t="s">
        <v>272</v>
      </c>
      <c r="R50" s="197">
        <v>1.2553919952912865E-2</v>
      </c>
      <c r="S50" s="126">
        <v>0</v>
      </c>
      <c r="T50" s="127">
        <v>4.8622717227458485E-2</v>
      </c>
      <c r="U50" s="127">
        <v>0.21147694574439671</v>
      </c>
      <c r="V50" s="127">
        <v>0.13984597605920693</v>
      </c>
      <c r="W50" s="128">
        <v>8.054473103940047E-3</v>
      </c>
      <c r="X50" s="110">
        <f t="shared" si="3"/>
        <v>0.42055403208791498</v>
      </c>
      <c r="Y50" s="126">
        <v>0</v>
      </c>
      <c r="Z50" s="129">
        <v>2.4058815765015725E-3</v>
      </c>
      <c r="AA50" s="128">
        <v>0.57704008633558346</v>
      </c>
      <c r="AB50" s="111">
        <f t="shared" si="4"/>
        <v>0.57944596791208502</v>
      </c>
      <c r="AC50" s="81"/>
    </row>
    <row r="51" spans="1:29" s="34" customFormat="1" ht="15" x14ac:dyDescent="0.25">
      <c r="A51" s="77">
        <v>516</v>
      </c>
      <c r="B51" s="88" t="s">
        <v>142</v>
      </c>
      <c r="C51" s="121">
        <v>3210</v>
      </c>
      <c r="D51" s="121">
        <v>3</v>
      </c>
      <c r="E51" s="121">
        <v>1081</v>
      </c>
      <c r="F51" s="121">
        <v>5180</v>
      </c>
      <c r="G51" s="122">
        <v>5630.416666666667</v>
      </c>
      <c r="H51" s="123">
        <v>1</v>
      </c>
      <c r="I51" s="100">
        <v>2302.6559583333333</v>
      </c>
      <c r="J51" s="101">
        <f t="shared" si="0"/>
        <v>408.96723895508029</v>
      </c>
      <c r="K51" s="86">
        <v>6</v>
      </c>
      <c r="L51" s="114">
        <v>966.92595833333337</v>
      </c>
      <c r="M51" s="115">
        <f t="shared" si="1"/>
        <v>171.73257603788943</v>
      </c>
      <c r="N51" s="124">
        <v>6</v>
      </c>
      <c r="O51" s="114">
        <v>1335.73</v>
      </c>
      <c r="P51" s="117">
        <f t="shared" si="2"/>
        <v>237.23466291719083</v>
      </c>
      <c r="Q51" s="152"/>
      <c r="R51" s="197">
        <v>1.2394383058708131E-2</v>
      </c>
      <c r="S51" s="126">
        <v>3.2571083721202165E-3</v>
      </c>
      <c r="T51" s="127">
        <v>9.7791421764537381E-2</v>
      </c>
      <c r="U51" s="127">
        <v>0.29281663024525861</v>
      </c>
      <c r="V51" s="127">
        <v>1.1986158809402395E-3</v>
      </c>
      <c r="W51" s="128">
        <v>1.2459525226150535E-2</v>
      </c>
      <c r="X51" s="110">
        <f t="shared" si="3"/>
        <v>0.41991768454771505</v>
      </c>
      <c r="Y51" s="126">
        <v>0</v>
      </c>
      <c r="Z51" s="129">
        <v>6.5576448558687028E-4</v>
      </c>
      <c r="AA51" s="128">
        <v>0.57942655096669804</v>
      </c>
      <c r="AB51" s="111">
        <f t="shared" si="4"/>
        <v>0.58008231545228495</v>
      </c>
      <c r="AC51" s="81"/>
    </row>
    <row r="52" spans="1:29" s="34" customFormat="1" ht="15" x14ac:dyDescent="0.25">
      <c r="A52" s="77">
        <v>369</v>
      </c>
      <c r="B52" s="73" t="s">
        <v>118</v>
      </c>
      <c r="C52" s="121">
        <v>4306</v>
      </c>
      <c r="D52" s="121">
        <v>68</v>
      </c>
      <c r="E52" s="121">
        <v>2881</v>
      </c>
      <c r="F52" s="121">
        <v>3249</v>
      </c>
      <c r="G52" s="122">
        <v>4449.416666666667</v>
      </c>
      <c r="H52" s="123">
        <v>1</v>
      </c>
      <c r="I52" s="100">
        <v>2255.1708583333329</v>
      </c>
      <c r="J52" s="101">
        <f t="shared" si="0"/>
        <v>506.84640870526084</v>
      </c>
      <c r="K52" s="86" t="s">
        <v>267</v>
      </c>
      <c r="L52" s="114">
        <v>946.58085833333325</v>
      </c>
      <c r="M52" s="115">
        <f t="shared" si="1"/>
        <v>212.74268724364615</v>
      </c>
      <c r="N52" s="124">
        <v>6</v>
      </c>
      <c r="O52" s="114">
        <v>1308.5899999999999</v>
      </c>
      <c r="P52" s="117">
        <f t="shared" si="2"/>
        <v>294.10372146161478</v>
      </c>
      <c r="Q52" s="152">
        <v>4</v>
      </c>
      <c r="R52" s="197">
        <v>7.9373143431042993E-3</v>
      </c>
      <c r="S52" s="126">
        <v>0</v>
      </c>
      <c r="T52" s="127">
        <v>6.2363345766155792E-2</v>
      </c>
      <c r="U52" s="127">
        <v>0.34334021986501151</v>
      </c>
      <c r="V52" s="127">
        <v>3.769115749518802E-3</v>
      </c>
      <c r="W52" s="128">
        <v>2.3279832570557305E-3</v>
      </c>
      <c r="X52" s="110">
        <f t="shared" si="3"/>
        <v>0.41973797898084614</v>
      </c>
      <c r="Y52" s="126">
        <v>0</v>
      </c>
      <c r="Z52" s="129">
        <v>7.759944190185769E-4</v>
      </c>
      <c r="AA52" s="128">
        <v>0.57948602660013537</v>
      </c>
      <c r="AB52" s="111">
        <f t="shared" si="4"/>
        <v>0.58026202101915392</v>
      </c>
      <c r="AC52" s="81"/>
    </row>
    <row r="53" spans="1:29" s="34" customFormat="1" ht="15" x14ac:dyDescent="0.25">
      <c r="A53" s="77">
        <v>958</v>
      </c>
      <c r="B53" s="73" t="s">
        <v>243</v>
      </c>
      <c r="C53" s="121">
        <v>1933</v>
      </c>
      <c r="D53" s="121">
        <v>10</v>
      </c>
      <c r="E53" s="121">
        <v>0</v>
      </c>
      <c r="F53" s="121">
        <v>4193</v>
      </c>
      <c r="G53" s="122">
        <v>4193</v>
      </c>
      <c r="H53" s="123"/>
      <c r="I53" s="100">
        <v>1802.1102999999998</v>
      </c>
      <c r="J53" s="101">
        <f t="shared" si="0"/>
        <v>429.79019794896249</v>
      </c>
      <c r="K53" s="86" t="s">
        <v>270</v>
      </c>
      <c r="L53" s="114">
        <v>745.18429999999989</v>
      </c>
      <c r="M53" s="115">
        <f t="shared" si="1"/>
        <v>177.72103505843072</v>
      </c>
      <c r="N53" s="124" t="s">
        <v>269</v>
      </c>
      <c r="O53" s="114">
        <v>1056.9259999999999</v>
      </c>
      <c r="P53" s="117">
        <f t="shared" si="2"/>
        <v>252.06916289053183</v>
      </c>
      <c r="Q53" s="152" t="s">
        <v>270</v>
      </c>
      <c r="R53" s="197">
        <v>1.2818305294631524E-2</v>
      </c>
      <c r="S53" s="126">
        <v>0</v>
      </c>
      <c r="T53" s="127">
        <v>0</v>
      </c>
      <c r="U53" s="127">
        <v>0.36779341419889777</v>
      </c>
      <c r="V53" s="127">
        <v>2.0104207827900435E-2</v>
      </c>
      <c r="W53" s="128">
        <v>1.2790560045076043E-2</v>
      </c>
      <c r="X53" s="110">
        <f t="shared" si="3"/>
        <v>0.4135064873665058</v>
      </c>
      <c r="Y53" s="126">
        <v>0</v>
      </c>
      <c r="Z53" s="129">
        <v>0</v>
      </c>
      <c r="AA53" s="128">
        <v>0.58649351263349425</v>
      </c>
      <c r="AB53" s="111">
        <f t="shared" si="4"/>
        <v>0.58649351263349425</v>
      </c>
      <c r="AC53" s="81"/>
    </row>
    <row r="54" spans="1:29" s="34" customFormat="1" ht="15" x14ac:dyDescent="0.25">
      <c r="A54" s="77">
        <v>837</v>
      </c>
      <c r="B54" s="73" t="s">
        <v>214</v>
      </c>
      <c r="C54" s="121">
        <v>1992</v>
      </c>
      <c r="D54" s="121">
        <v>0</v>
      </c>
      <c r="E54" s="121">
        <v>1308</v>
      </c>
      <c r="F54" s="121">
        <v>1454</v>
      </c>
      <c r="G54" s="122">
        <v>1999</v>
      </c>
      <c r="H54" s="123">
        <v>1</v>
      </c>
      <c r="I54" s="100">
        <v>893.56290000000013</v>
      </c>
      <c r="J54" s="101">
        <f t="shared" si="0"/>
        <v>447.0049524762382</v>
      </c>
      <c r="K54" s="132" t="s">
        <v>266</v>
      </c>
      <c r="L54" s="114">
        <v>369.36290000000002</v>
      </c>
      <c r="M54" s="115">
        <f t="shared" si="1"/>
        <v>184.77383691845924</v>
      </c>
      <c r="N54" s="124">
        <v>6</v>
      </c>
      <c r="O54" s="114">
        <v>524.20000000000005</v>
      </c>
      <c r="P54" s="117">
        <f t="shared" si="2"/>
        <v>262.23111555777893</v>
      </c>
      <c r="Q54" s="123">
        <v>4</v>
      </c>
      <c r="R54" s="197">
        <v>8.9641143337531124E-3</v>
      </c>
      <c r="S54" s="126">
        <v>0</v>
      </c>
      <c r="T54" s="127">
        <v>0</v>
      </c>
      <c r="U54" s="127">
        <v>0.401318026968219</v>
      </c>
      <c r="V54" s="127">
        <v>0</v>
      </c>
      <c r="W54" s="128">
        <v>3.0775673430488214E-3</v>
      </c>
      <c r="X54" s="110">
        <f t="shared" si="3"/>
        <v>0.41335970864502092</v>
      </c>
      <c r="Y54" s="126">
        <v>0</v>
      </c>
      <c r="Z54" s="129">
        <v>0</v>
      </c>
      <c r="AA54" s="128">
        <v>0.58664029135497897</v>
      </c>
      <c r="AB54" s="111">
        <f t="shared" si="4"/>
        <v>0.58664029135497897</v>
      </c>
      <c r="AC54" s="81"/>
    </row>
    <row r="55" spans="1:29" s="34" customFormat="1" ht="15" x14ac:dyDescent="0.25">
      <c r="A55" s="78">
        <v>21</v>
      </c>
      <c r="B55" s="73" t="s">
        <v>38</v>
      </c>
      <c r="C55" s="121">
        <v>29908</v>
      </c>
      <c r="D55" s="121">
        <v>2412</v>
      </c>
      <c r="E55" s="121">
        <v>0</v>
      </c>
      <c r="F55" s="121">
        <v>94660</v>
      </c>
      <c r="G55" s="122">
        <v>94660</v>
      </c>
      <c r="H55" s="131"/>
      <c r="I55" s="100">
        <v>22779.595999999998</v>
      </c>
      <c r="J55" s="101">
        <f t="shared" si="0"/>
        <v>240.64648214663001</v>
      </c>
      <c r="K55" s="86">
        <v>6</v>
      </c>
      <c r="L55" s="114">
        <v>9393.9459999999999</v>
      </c>
      <c r="M55" s="115">
        <f t="shared" si="1"/>
        <v>99.238812592436091</v>
      </c>
      <c r="N55" s="124">
        <v>6</v>
      </c>
      <c r="O55" s="114">
        <v>13385.65</v>
      </c>
      <c r="P55" s="117">
        <f t="shared" si="2"/>
        <v>141.40766955419394</v>
      </c>
      <c r="Q55" s="131"/>
      <c r="R55" s="197">
        <v>2.2896806422730242E-2</v>
      </c>
      <c r="S55" s="126">
        <v>1.6203096841576998E-3</v>
      </c>
      <c r="T55" s="127">
        <v>7.0021434971893268E-2</v>
      </c>
      <c r="U55" s="127">
        <v>0.30314216283730411</v>
      </c>
      <c r="V55" s="127">
        <v>7.435601579589033E-3</v>
      </c>
      <c r="W55" s="128">
        <v>7.2679076485816525E-3</v>
      </c>
      <c r="X55" s="110">
        <f t="shared" si="3"/>
        <v>0.41238422314425599</v>
      </c>
      <c r="Y55" s="126">
        <v>0</v>
      </c>
      <c r="Z55" s="129">
        <v>5.7639301416934703E-4</v>
      </c>
      <c r="AA55" s="128">
        <v>0.58703938384157484</v>
      </c>
      <c r="AB55" s="111">
        <f t="shared" si="4"/>
        <v>0.58761577685574418</v>
      </c>
      <c r="AC55" s="81"/>
    </row>
    <row r="56" spans="1:29" s="34" customFormat="1" ht="15" x14ac:dyDescent="0.25">
      <c r="A56" s="78">
        <v>162</v>
      </c>
      <c r="B56" s="73" t="s">
        <v>62</v>
      </c>
      <c r="C56" s="121">
        <v>7156</v>
      </c>
      <c r="D56" s="121">
        <v>0</v>
      </c>
      <c r="E56" s="121">
        <v>2679</v>
      </c>
      <c r="F56" s="121">
        <v>6453</v>
      </c>
      <c r="G56" s="122">
        <v>7569.25</v>
      </c>
      <c r="H56" s="123">
        <v>1</v>
      </c>
      <c r="I56" s="100">
        <v>3270.1416749999999</v>
      </c>
      <c r="J56" s="101">
        <f t="shared" si="0"/>
        <v>432.0298147108366</v>
      </c>
      <c r="K56" s="86">
        <v>6</v>
      </c>
      <c r="L56" s="114">
        <v>1339.971675</v>
      </c>
      <c r="M56" s="115">
        <f t="shared" si="1"/>
        <v>177.02832843412492</v>
      </c>
      <c r="N56" s="136">
        <v>6</v>
      </c>
      <c r="O56" s="114">
        <v>1930.17</v>
      </c>
      <c r="P56" s="117">
        <f t="shared" si="2"/>
        <v>255.00148627671169</v>
      </c>
      <c r="Q56" s="125"/>
      <c r="R56" s="197">
        <v>1.0874146607119094E-2</v>
      </c>
      <c r="S56" s="126">
        <v>2.7521743381347539E-4</v>
      </c>
      <c r="T56" s="127">
        <v>2.6289380872160532E-2</v>
      </c>
      <c r="U56" s="127">
        <v>0.28745594791393864</v>
      </c>
      <c r="V56" s="127">
        <v>8.1057650201042136E-2</v>
      </c>
      <c r="W56" s="128">
        <v>3.8071745010864093E-3</v>
      </c>
      <c r="X56" s="110">
        <f t="shared" si="3"/>
        <v>0.40975951752916034</v>
      </c>
      <c r="Y56" s="126">
        <v>0</v>
      </c>
      <c r="Z56" s="129">
        <v>1.1620291649902294E-4</v>
      </c>
      <c r="AA56" s="128">
        <v>0.59012427955434077</v>
      </c>
      <c r="AB56" s="111">
        <f t="shared" si="4"/>
        <v>0.59024048247083982</v>
      </c>
      <c r="AC56" s="81"/>
    </row>
    <row r="57" spans="1:29" s="34" customFormat="1" ht="15" x14ac:dyDescent="0.25">
      <c r="A57" s="77">
        <v>810</v>
      </c>
      <c r="B57" s="89" t="s">
        <v>209</v>
      </c>
      <c r="C57" s="121">
        <v>1030</v>
      </c>
      <c r="D57" s="121">
        <v>0</v>
      </c>
      <c r="E57" s="121">
        <v>673</v>
      </c>
      <c r="F57" s="121">
        <v>798</v>
      </c>
      <c r="G57" s="122">
        <v>1078.4166666666667</v>
      </c>
      <c r="H57" s="123">
        <v>1</v>
      </c>
      <c r="I57" s="100">
        <v>478.80675833333333</v>
      </c>
      <c r="J57" s="101">
        <f t="shared" si="0"/>
        <v>443.99050305231435</v>
      </c>
      <c r="K57" s="86" t="s">
        <v>270</v>
      </c>
      <c r="L57" s="114">
        <v>195.18675833333336</v>
      </c>
      <c r="M57" s="115">
        <f t="shared" si="1"/>
        <v>180.99382582489761</v>
      </c>
      <c r="N57" s="124" t="s">
        <v>269</v>
      </c>
      <c r="O57" s="114">
        <v>283.62</v>
      </c>
      <c r="P57" s="117">
        <f t="shared" si="2"/>
        <v>262.99667722741674</v>
      </c>
      <c r="Q57" s="125" t="s">
        <v>263</v>
      </c>
      <c r="R57" s="197">
        <v>9.1895110572704775E-3</v>
      </c>
      <c r="S57" s="126">
        <v>0</v>
      </c>
      <c r="T57" s="127">
        <v>0</v>
      </c>
      <c r="U57" s="127">
        <v>0.39144551548466555</v>
      </c>
      <c r="V57" s="127">
        <v>0</v>
      </c>
      <c r="W57" s="128">
        <v>7.0174448073701823E-3</v>
      </c>
      <c r="X57" s="110">
        <f t="shared" si="3"/>
        <v>0.40765247134930627</v>
      </c>
      <c r="Y57" s="126">
        <v>0</v>
      </c>
      <c r="Z57" s="129">
        <v>1.5037381730078963E-3</v>
      </c>
      <c r="AA57" s="128">
        <v>0.59084379047768587</v>
      </c>
      <c r="AB57" s="111">
        <f t="shared" si="4"/>
        <v>0.59234752865069373</v>
      </c>
      <c r="AC57" s="81"/>
    </row>
    <row r="58" spans="1:29" s="34" customFormat="1" ht="15" x14ac:dyDescent="0.25">
      <c r="A58" s="78">
        <v>12</v>
      </c>
      <c r="B58" s="73" t="s">
        <v>34</v>
      </c>
      <c r="C58" s="121">
        <v>37966</v>
      </c>
      <c r="D58" s="121">
        <v>0</v>
      </c>
      <c r="E58" s="121">
        <v>2657</v>
      </c>
      <c r="F58" s="121">
        <v>84606</v>
      </c>
      <c r="G58" s="122">
        <v>85713.083333333328</v>
      </c>
      <c r="H58" s="123">
        <v>1</v>
      </c>
      <c r="I58" s="100">
        <v>27403.432891666664</v>
      </c>
      <c r="J58" s="101">
        <f t="shared" si="0"/>
        <v>319.71120190713782</v>
      </c>
      <c r="K58" s="132">
        <v>6</v>
      </c>
      <c r="L58" s="114">
        <v>11096.752891666665</v>
      </c>
      <c r="M58" s="115">
        <f t="shared" si="1"/>
        <v>129.46393316072906</v>
      </c>
      <c r="N58" s="124">
        <v>6</v>
      </c>
      <c r="O58" s="114">
        <v>16306.68</v>
      </c>
      <c r="P58" s="117">
        <f t="shared" si="2"/>
        <v>190.24726874640882</v>
      </c>
      <c r="Q58" s="123"/>
      <c r="R58" s="197">
        <v>1.7011737246312834E-2</v>
      </c>
      <c r="S58" s="126">
        <v>3.7987941296090907E-3</v>
      </c>
      <c r="T58" s="127">
        <v>4.3118685336658039E-2</v>
      </c>
      <c r="U58" s="127">
        <v>0.26159689262313707</v>
      </c>
      <c r="V58" s="127">
        <v>6.9127835460938383E-2</v>
      </c>
      <c r="W58" s="128">
        <v>1.02863024904343E-2</v>
      </c>
      <c r="X58" s="110">
        <f t="shared" si="3"/>
        <v>0.40494024728708966</v>
      </c>
      <c r="Y58" s="126">
        <v>0</v>
      </c>
      <c r="Z58" s="129">
        <v>1.5370337054671941E-3</v>
      </c>
      <c r="AA58" s="128">
        <v>0.59352271900744313</v>
      </c>
      <c r="AB58" s="111">
        <f t="shared" si="4"/>
        <v>0.59505975271291034</v>
      </c>
      <c r="AC58" s="81"/>
    </row>
    <row r="59" spans="1:29" s="34" customFormat="1" ht="15" x14ac:dyDescent="0.25">
      <c r="A59" s="77">
        <v>361</v>
      </c>
      <c r="B59" s="73" t="s">
        <v>117</v>
      </c>
      <c r="C59" s="121">
        <v>7089</v>
      </c>
      <c r="D59" s="121">
        <v>1772</v>
      </c>
      <c r="E59" s="121">
        <v>0</v>
      </c>
      <c r="F59" s="121">
        <v>24791</v>
      </c>
      <c r="G59" s="122">
        <v>24791</v>
      </c>
      <c r="H59" s="123"/>
      <c r="I59" s="100">
        <v>10414.8161</v>
      </c>
      <c r="J59" s="101">
        <f t="shared" si="0"/>
        <v>420.10471945464076</v>
      </c>
      <c r="K59" s="132" t="s">
        <v>266</v>
      </c>
      <c r="L59" s="114">
        <v>4209.2061000000003</v>
      </c>
      <c r="M59" s="115">
        <f t="shared" si="1"/>
        <v>169.78766891210523</v>
      </c>
      <c r="N59" s="124">
        <v>6</v>
      </c>
      <c r="O59" s="114">
        <v>6205.6100000000006</v>
      </c>
      <c r="P59" s="117">
        <f t="shared" si="2"/>
        <v>250.31705054253564</v>
      </c>
      <c r="Q59" s="123">
        <v>4</v>
      </c>
      <c r="R59" s="197">
        <v>1.3115930102692835E-2</v>
      </c>
      <c r="S59" s="126">
        <v>0</v>
      </c>
      <c r="T59" s="127">
        <v>4.1279653512076894E-2</v>
      </c>
      <c r="U59" s="127">
        <v>0.21688007529964931</v>
      </c>
      <c r="V59" s="127">
        <v>0.1276450767095158</v>
      </c>
      <c r="W59" s="128">
        <v>5.2348499941347985E-3</v>
      </c>
      <c r="X59" s="110">
        <f t="shared" si="3"/>
        <v>0.40415558561806969</v>
      </c>
      <c r="Y59" s="126">
        <v>0</v>
      </c>
      <c r="Z59" s="129">
        <v>5.8186337058798376E-4</v>
      </c>
      <c r="AA59" s="128">
        <v>0.5952625510113424</v>
      </c>
      <c r="AB59" s="111">
        <f t="shared" si="4"/>
        <v>0.59584441438193037</v>
      </c>
      <c r="AC59" s="81"/>
    </row>
    <row r="60" spans="1:29" s="34" customFormat="1" ht="15" x14ac:dyDescent="0.25">
      <c r="A60" s="78">
        <v>205</v>
      </c>
      <c r="B60" s="73" t="s">
        <v>76</v>
      </c>
      <c r="C60" s="121">
        <v>7534</v>
      </c>
      <c r="D60" s="121">
        <v>0</v>
      </c>
      <c r="E60" s="121">
        <v>2338</v>
      </c>
      <c r="F60" s="121">
        <v>10630</v>
      </c>
      <c r="G60" s="122">
        <v>11604.166666666666</v>
      </c>
      <c r="H60" s="123">
        <v>1</v>
      </c>
      <c r="I60" s="100">
        <v>4916.1095833333329</v>
      </c>
      <c r="J60" s="101">
        <f t="shared" si="0"/>
        <v>423.65037701974865</v>
      </c>
      <c r="K60" s="86" t="s">
        <v>266</v>
      </c>
      <c r="L60" s="114">
        <v>1982.1235833333335</v>
      </c>
      <c r="M60" s="115">
        <f t="shared" si="1"/>
        <v>170.81136804308798</v>
      </c>
      <c r="N60" s="124">
        <v>6</v>
      </c>
      <c r="O60" s="114">
        <v>2933.9859999999999</v>
      </c>
      <c r="P60" s="117">
        <f t="shared" si="2"/>
        <v>252.83900897666069</v>
      </c>
      <c r="Q60" s="131" t="s">
        <v>266</v>
      </c>
      <c r="R60" s="197">
        <v>1.1913892277455505E-2</v>
      </c>
      <c r="S60" s="126">
        <v>0</v>
      </c>
      <c r="T60" s="127">
        <v>2.4287497659692462E-2</v>
      </c>
      <c r="U60" s="127">
        <v>0.36698807314015164</v>
      </c>
      <c r="V60" s="127">
        <v>0</v>
      </c>
      <c r="W60" s="128">
        <v>0</v>
      </c>
      <c r="X60" s="110">
        <f t="shared" si="3"/>
        <v>0.40318946307729964</v>
      </c>
      <c r="Y60" s="126">
        <v>0</v>
      </c>
      <c r="Z60" s="129">
        <v>0</v>
      </c>
      <c r="AA60" s="128">
        <v>0.59681053692270047</v>
      </c>
      <c r="AB60" s="111">
        <f t="shared" si="4"/>
        <v>0.59681053692270047</v>
      </c>
      <c r="AC60" s="81"/>
    </row>
    <row r="61" spans="1:29" s="34" customFormat="1" ht="15" x14ac:dyDescent="0.25">
      <c r="A61" s="77">
        <v>567</v>
      </c>
      <c r="B61" s="73" t="s">
        <v>161</v>
      </c>
      <c r="C61" s="121">
        <v>2937</v>
      </c>
      <c r="D61" s="121">
        <v>48</v>
      </c>
      <c r="E61" s="121">
        <v>775</v>
      </c>
      <c r="F61" s="121">
        <v>4385</v>
      </c>
      <c r="G61" s="122">
        <v>4707.916666666667</v>
      </c>
      <c r="H61" s="123">
        <v>1</v>
      </c>
      <c r="I61" s="100">
        <v>2014.1962083333333</v>
      </c>
      <c r="J61" s="101">
        <f t="shared" si="0"/>
        <v>427.83174617222761</v>
      </c>
      <c r="K61" s="86" t="s">
        <v>266</v>
      </c>
      <c r="L61" s="114">
        <v>811.14620833333333</v>
      </c>
      <c r="M61" s="115">
        <f t="shared" si="1"/>
        <v>172.29408797238693</v>
      </c>
      <c r="N61" s="124">
        <v>6</v>
      </c>
      <c r="O61" s="114">
        <v>1203.0500000000002</v>
      </c>
      <c r="P61" s="117">
        <f t="shared" si="2"/>
        <v>255.53765819984073</v>
      </c>
      <c r="Q61" s="125">
        <v>4</v>
      </c>
      <c r="R61" s="197">
        <v>1.1994859239652444E-2</v>
      </c>
      <c r="S61" s="126">
        <v>0</v>
      </c>
      <c r="T61" s="127">
        <v>2.4774150499116594E-2</v>
      </c>
      <c r="U61" s="127">
        <v>0.27076121287339827</v>
      </c>
      <c r="V61" s="127">
        <v>9.0547285932442573E-2</v>
      </c>
      <c r="W61" s="128">
        <v>4.6370854842033866E-3</v>
      </c>
      <c r="X61" s="110">
        <f t="shared" si="3"/>
        <v>0.40271459402881327</v>
      </c>
      <c r="Y61" s="126">
        <v>0</v>
      </c>
      <c r="Z61" s="129">
        <v>1.9362562514339623E-4</v>
      </c>
      <c r="AA61" s="128">
        <v>0.59709178034604338</v>
      </c>
      <c r="AB61" s="111">
        <f t="shared" si="4"/>
        <v>0.59728540597118673</v>
      </c>
      <c r="AC61" s="81"/>
    </row>
    <row r="62" spans="1:29" s="34" customFormat="1" ht="15" x14ac:dyDescent="0.25">
      <c r="A62" s="78">
        <v>88</v>
      </c>
      <c r="B62" s="73" t="s">
        <v>51</v>
      </c>
      <c r="C62" s="121">
        <v>32862</v>
      </c>
      <c r="D62" s="121">
        <v>10</v>
      </c>
      <c r="E62" s="121">
        <v>11428</v>
      </c>
      <c r="F62" s="121">
        <v>54919</v>
      </c>
      <c r="G62" s="122">
        <v>59680.666666666664</v>
      </c>
      <c r="H62" s="123">
        <v>1</v>
      </c>
      <c r="I62" s="100">
        <v>24670.772733333331</v>
      </c>
      <c r="J62" s="101">
        <f t="shared" si="0"/>
        <v>413.37964388244097</v>
      </c>
      <c r="K62" s="86">
        <v>6</v>
      </c>
      <c r="L62" s="114">
        <v>9920.1527333333343</v>
      </c>
      <c r="M62" s="115">
        <f t="shared" si="1"/>
        <v>166.22054154891035</v>
      </c>
      <c r="N62" s="124">
        <v>6</v>
      </c>
      <c r="O62" s="114">
        <v>14750.619999999999</v>
      </c>
      <c r="P62" s="117">
        <f t="shared" si="2"/>
        <v>247.15910233353065</v>
      </c>
      <c r="Q62" s="125"/>
      <c r="R62" s="197">
        <v>1.2265525821619248E-2</v>
      </c>
      <c r="S62" s="126">
        <v>4.6613862177336852E-3</v>
      </c>
      <c r="T62" s="127">
        <v>6.8576287345638101E-2</v>
      </c>
      <c r="U62" s="127">
        <v>0.25400917924497601</v>
      </c>
      <c r="V62" s="127">
        <v>5.7680803734100582E-2</v>
      </c>
      <c r="W62" s="128">
        <v>4.9082370183075831E-3</v>
      </c>
      <c r="X62" s="110">
        <f t="shared" si="3"/>
        <v>0.4021014193823752</v>
      </c>
      <c r="Y62" s="126">
        <v>0</v>
      </c>
      <c r="Z62" s="129">
        <v>1.7247129005614635E-3</v>
      </c>
      <c r="AA62" s="128">
        <v>0.59617386771706338</v>
      </c>
      <c r="AB62" s="111">
        <f t="shared" si="4"/>
        <v>0.5978985806176248</v>
      </c>
      <c r="AC62" s="81"/>
    </row>
    <row r="63" spans="1:29" s="34" customFormat="1" ht="15" x14ac:dyDescent="0.25">
      <c r="A63" s="77">
        <v>272</v>
      </c>
      <c r="B63" s="73" t="s">
        <v>95</v>
      </c>
      <c r="C63" s="121">
        <v>2237</v>
      </c>
      <c r="D63" s="121">
        <v>239</v>
      </c>
      <c r="E63" s="121">
        <v>0</v>
      </c>
      <c r="F63" s="121">
        <v>4369</v>
      </c>
      <c r="G63" s="122">
        <v>4369</v>
      </c>
      <c r="H63" s="123"/>
      <c r="I63" s="100">
        <v>1831.0499</v>
      </c>
      <c r="J63" s="101">
        <f t="shared" si="0"/>
        <v>419.10045777065687</v>
      </c>
      <c r="K63" s="132">
        <v>6</v>
      </c>
      <c r="L63" s="114">
        <v>735.95990000000006</v>
      </c>
      <c r="M63" s="115">
        <f t="shared" si="1"/>
        <v>168.45042343785764</v>
      </c>
      <c r="N63" s="116">
        <v>6</v>
      </c>
      <c r="O63" s="114">
        <v>1095.0899999999999</v>
      </c>
      <c r="P63" s="117">
        <f t="shared" si="2"/>
        <v>250.65003433279927</v>
      </c>
      <c r="Q63" s="123"/>
      <c r="R63" s="197">
        <v>1.3145463703638007E-2</v>
      </c>
      <c r="S63" s="126">
        <v>0</v>
      </c>
      <c r="T63" s="127">
        <v>3.4133422579035121E-3</v>
      </c>
      <c r="U63" s="127">
        <v>0.26932084155652997</v>
      </c>
      <c r="V63" s="127">
        <v>0.11605363676871941</v>
      </c>
      <c r="W63" s="128">
        <v>0</v>
      </c>
      <c r="X63" s="110">
        <f t="shared" si="3"/>
        <v>0.40193328428679087</v>
      </c>
      <c r="Y63" s="126">
        <v>0</v>
      </c>
      <c r="Z63" s="129">
        <v>0</v>
      </c>
      <c r="AA63" s="128">
        <v>0.59806671571320913</v>
      </c>
      <c r="AB63" s="111">
        <f t="shared" si="4"/>
        <v>0.59806671571320913</v>
      </c>
      <c r="AC63" s="81"/>
    </row>
    <row r="64" spans="1:29" s="34" customFormat="1" ht="15" x14ac:dyDescent="0.25">
      <c r="A64" s="77">
        <v>547</v>
      </c>
      <c r="B64" s="73" t="s">
        <v>152</v>
      </c>
      <c r="C64" s="121">
        <v>2415</v>
      </c>
      <c r="D64" s="121">
        <v>6</v>
      </c>
      <c r="E64" s="121">
        <v>180</v>
      </c>
      <c r="F64" s="121">
        <v>2700</v>
      </c>
      <c r="G64" s="122">
        <v>2775</v>
      </c>
      <c r="H64" s="123">
        <v>1</v>
      </c>
      <c r="I64" s="100">
        <v>1527.3824999999999</v>
      </c>
      <c r="J64" s="101">
        <f t="shared" si="0"/>
        <v>550.40810810810808</v>
      </c>
      <c r="K64" s="132" t="s">
        <v>274</v>
      </c>
      <c r="L64" s="114">
        <v>613.11249999999995</v>
      </c>
      <c r="M64" s="115">
        <f t="shared" si="1"/>
        <v>220.94144144144144</v>
      </c>
      <c r="N64" s="124" t="s">
        <v>273</v>
      </c>
      <c r="O64" s="114">
        <v>914.27</v>
      </c>
      <c r="P64" s="117">
        <f t="shared" si="2"/>
        <v>329.46666666666664</v>
      </c>
      <c r="Q64" s="123" t="s">
        <v>261</v>
      </c>
      <c r="R64" s="197">
        <v>9.7421569253281354E-3</v>
      </c>
      <c r="S64" s="126">
        <v>0</v>
      </c>
      <c r="T64" s="127">
        <v>4.6242509652952027E-2</v>
      </c>
      <c r="U64" s="127">
        <v>0.27236956034261228</v>
      </c>
      <c r="V64" s="127">
        <v>7.0617543411686329E-2</v>
      </c>
      <c r="W64" s="128">
        <v>2.4420863798033563E-3</v>
      </c>
      <c r="X64" s="110">
        <f t="shared" si="3"/>
        <v>0.40141385671238217</v>
      </c>
      <c r="Y64" s="126">
        <v>0</v>
      </c>
      <c r="Z64" s="129">
        <v>1.1457509824814676E-3</v>
      </c>
      <c r="AA64" s="128">
        <v>0.59744039230513646</v>
      </c>
      <c r="AB64" s="111">
        <f t="shared" si="4"/>
        <v>0.59858614328761794</v>
      </c>
      <c r="AC64" s="81"/>
    </row>
    <row r="65" spans="1:29" s="34" customFormat="1" ht="15" x14ac:dyDescent="0.25">
      <c r="A65" s="78">
        <v>67</v>
      </c>
      <c r="B65" s="73" t="s">
        <v>48</v>
      </c>
      <c r="C65" s="121">
        <v>8365</v>
      </c>
      <c r="D65" s="121">
        <v>2283</v>
      </c>
      <c r="E65" s="121">
        <v>0</v>
      </c>
      <c r="F65" s="121">
        <v>21870</v>
      </c>
      <c r="G65" s="122">
        <v>21870</v>
      </c>
      <c r="H65" s="123"/>
      <c r="I65" s="100">
        <v>7577.8670000000002</v>
      </c>
      <c r="J65" s="101">
        <f t="shared" si="0"/>
        <v>346.49597622313672</v>
      </c>
      <c r="K65" s="86" t="s">
        <v>266</v>
      </c>
      <c r="L65" s="114">
        <v>3036.1469999999999</v>
      </c>
      <c r="M65" s="115">
        <f t="shared" si="1"/>
        <v>138.8270233196159</v>
      </c>
      <c r="N65" s="124">
        <v>6</v>
      </c>
      <c r="O65" s="114">
        <v>4541.72</v>
      </c>
      <c r="P65" s="117">
        <f t="shared" si="2"/>
        <v>207.66895290352082</v>
      </c>
      <c r="Q65" s="125">
        <v>4</v>
      </c>
      <c r="R65" s="197">
        <v>1.5901572302601773E-2</v>
      </c>
      <c r="S65" s="126">
        <v>0</v>
      </c>
      <c r="T65" s="127">
        <v>6.6966073698575074E-2</v>
      </c>
      <c r="U65" s="127">
        <v>0.21388564882439873</v>
      </c>
      <c r="V65" s="127">
        <v>0.10390654784519179</v>
      </c>
      <c r="W65" s="128">
        <v>0</v>
      </c>
      <c r="X65" s="110">
        <f t="shared" si="3"/>
        <v>0.40065984267076737</v>
      </c>
      <c r="Y65" s="126">
        <v>0</v>
      </c>
      <c r="Z65" s="129">
        <v>0</v>
      </c>
      <c r="AA65" s="128">
        <v>0.59934015732923263</v>
      </c>
      <c r="AB65" s="111">
        <f t="shared" si="4"/>
        <v>0.59934015732923263</v>
      </c>
      <c r="AC65" s="81"/>
    </row>
    <row r="66" spans="1:29" s="34" customFormat="1" ht="15" x14ac:dyDescent="0.25">
      <c r="A66" s="77">
        <v>906</v>
      </c>
      <c r="B66" s="73" t="s">
        <v>231</v>
      </c>
      <c r="C66" s="121">
        <v>1798</v>
      </c>
      <c r="D66" s="121">
        <v>13</v>
      </c>
      <c r="E66" s="121">
        <v>0</v>
      </c>
      <c r="F66" s="121">
        <v>5183</v>
      </c>
      <c r="G66" s="122">
        <v>5183</v>
      </c>
      <c r="H66" s="123"/>
      <c r="I66" s="142">
        <v>1235.6100000000001</v>
      </c>
      <c r="J66" s="143">
        <f t="shared" si="0"/>
        <v>238.39668145861475</v>
      </c>
      <c r="K66" s="144"/>
      <c r="L66" s="145">
        <v>494.98</v>
      </c>
      <c r="M66" s="146">
        <f t="shared" si="1"/>
        <v>95.500675284584219</v>
      </c>
      <c r="N66" s="147"/>
      <c r="O66" s="145">
        <v>740.63</v>
      </c>
      <c r="P66" s="148">
        <f t="shared" si="2"/>
        <v>142.89600617403048</v>
      </c>
      <c r="Q66" s="149"/>
      <c r="R66" s="197">
        <v>2.311408939713987E-2</v>
      </c>
      <c r="S66" s="126">
        <v>0</v>
      </c>
      <c r="T66" s="127">
        <v>3.3586649509149327E-3</v>
      </c>
      <c r="U66" s="127">
        <v>0.25185131230728142</v>
      </c>
      <c r="V66" s="127">
        <v>0.11417842199399486</v>
      </c>
      <c r="W66" s="128">
        <v>8.093168556421523E-3</v>
      </c>
      <c r="X66" s="110">
        <f t="shared" si="3"/>
        <v>0.40059565720575258</v>
      </c>
      <c r="Y66" s="126">
        <v>0</v>
      </c>
      <c r="Z66" s="129">
        <v>8.093168556421523E-3</v>
      </c>
      <c r="AA66" s="128">
        <v>0.59131117423782575</v>
      </c>
      <c r="AB66" s="111">
        <f t="shared" si="4"/>
        <v>0.59940434279424726</v>
      </c>
      <c r="AC66" s="81"/>
    </row>
    <row r="67" spans="1:29" s="34" customFormat="1" ht="15" x14ac:dyDescent="0.25">
      <c r="A67" s="77">
        <v>562</v>
      </c>
      <c r="B67" s="73" t="s">
        <v>159</v>
      </c>
      <c r="C67" s="121">
        <v>466</v>
      </c>
      <c r="D67" s="121">
        <v>0</v>
      </c>
      <c r="E67" s="121">
        <v>75</v>
      </c>
      <c r="F67" s="121">
        <v>1031</v>
      </c>
      <c r="G67" s="122">
        <v>1062.25</v>
      </c>
      <c r="H67" s="123">
        <v>1</v>
      </c>
      <c r="I67" s="100">
        <v>344.35197499999998</v>
      </c>
      <c r="J67" s="101">
        <f t="shared" si="0"/>
        <v>324.17225229465754</v>
      </c>
      <c r="K67" s="86">
        <v>6</v>
      </c>
      <c r="L67" s="114">
        <v>136.62197499999999</v>
      </c>
      <c r="M67" s="115">
        <f t="shared" si="1"/>
        <v>128.61565074135092</v>
      </c>
      <c r="N67" s="124">
        <v>6</v>
      </c>
      <c r="O67" s="114">
        <v>207.73</v>
      </c>
      <c r="P67" s="117">
        <f t="shared" si="2"/>
        <v>195.55660155330665</v>
      </c>
      <c r="Q67" s="152"/>
      <c r="R67" s="197">
        <v>1.6494750756112259E-2</v>
      </c>
      <c r="S67" s="126">
        <v>0</v>
      </c>
      <c r="T67" s="127">
        <v>0</v>
      </c>
      <c r="U67" s="127">
        <v>0.37877516166416642</v>
      </c>
      <c r="V67" s="127">
        <v>0</v>
      </c>
      <c r="W67" s="128">
        <v>1.4810427615523333E-3</v>
      </c>
      <c r="X67" s="110">
        <f t="shared" si="3"/>
        <v>0.39675095518183096</v>
      </c>
      <c r="Y67" s="126">
        <v>0</v>
      </c>
      <c r="Z67" s="129">
        <v>1.742403248885098E-4</v>
      </c>
      <c r="AA67" s="128">
        <v>0.60307480449328044</v>
      </c>
      <c r="AB67" s="111">
        <f t="shared" si="4"/>
        <v>0.60324904481816899</v>
      </c>
      <c r="AC67" s="81"/>
    </row>
    <row r="68" spans="1:29" s="34" customFormat="1" ht="15" x14ac:dyDescent="0.25">
      <c r="A68" s="77">
        <v>794</v>
      </c>
      <c r="B68" s="73" t="s">
        <v>205</v>
      </c>
      <c r="C68" s="121">
        <v>337</v>
      </c>
      <c r="D68" s="121">
        <v>0</v>
      </c>
      <c r="E68" s="121">
        <v>206</v>
      </c>
      <c r="F68" s="121">
        <v>235</v>
      </c>
      <c r="G68" s="122">
        <v>320.83333333333337</v>
      </c>
      <c r="H68" s="123">
        <v>1</v>
      </c>
      <c r="I68" s="100">
        <v>218.83791666666667</v>
      </c>
      <c r="J68" s="101">
        <f t="shared" si="0"/>
        <v>682.09220779220777</v>
      </c>
      <c r="K68" s="132" t="s">
        <v>267</v>
      </c>
      <c r="L68" s="130">
        <v>86.737916666666663</v>
      </c>
      <c r="M68" s="115">
        <f t="shared" si="1"/>
        <v>270.351948051948</v>
      </c>
      <c r="N68" s="116">
        <v>6</v>
      </c>
      <c r="O68" s="130">
        <v>132.10000000000002</v>
      </c>
      <c r="P68" s="117">
        <f t="shared" si="2"/>
        <v>411.74025974025977</v>
      </c>
      <c r="Q68" s="123">
        <v>4</v>
      </c>
      <c r="R68" s="198">
        <v>5.8947737195146335E-3</v>
      </c>
      <c r="S68" s="133">
        <v>1.3708776091894496E-2</v>
      </c>
      <c r="T68" s="134">
        <v>1.3571688330975551E-2</v>
      </c>
      <c r="U68" s="134">
        <v>0.25958900327677825</v>
      </c>
      <c r="V68" s="134">
        <v>0.10359265133441607</v>
      </c>
      <c r="W68" s="135">
        <v>0</v>
      </c>
      <c r="X68" s="110">
        <f t="shared" si="3"/>
        <v>0.39635689275357899</v>
      </c>
      <c r="Y68" s="133">
        <v>0</v>
      </c>
      <c r="Z68" s="129">
        <v>0</v>
      </c>
      <c r="AA68" s="135">
        <v>0.60360000000000003</v>
      </c>
      <c r="AB68" s="111">
        <f t="shared" si="4"/>
        <v>0.60360000000000003</v>
      </c>
      <c r="AC68" s="81"/>
    </row>
    <row r="69" spans="1:29" s="34" customFormat="1" ht="15" x14ac:dyDescent="0.25">
      <c r="A69" s="77">
        <v>420</v>
      </c>
      <c r="B69" s="73" t="s">
        <v>129</v>
      </c>
      <c r="C69" s="121">
        <v>4921</v>
      </c>
      <c r="D69" s="121">
        <v>0</v>
      </c>
      <c r="E69" s="121">
        <v>3114</v>
      </c>
      <c r="F69" s="121">
        <v>3615</v>
      </c>
      <c r="G69" s="122">
        <v>4912.5</v>
      </c>
      <c r="H69" s="123">
        <v>1</v>
      </c>
      <c r="I69" s="100">
        <v>1989.5487499999999</v>
      </c>
      <c r="J69" s="101">
        <f t="shared" ref="J69:J132" si="5">I69*1000/G69</f>
        <v>404.99720101781173</v>
      </c>
      <c r="K69" s="132">
        <v>6</v>
      </c>
      <c r="L69" s="114">
        <v>786.96875</v>
      </c>
      <c r="M69" s="115">
        <f t="shared" ref="M69:M132" si="6">L69*1000/G69</f>
        <v>160.19720101781169</v>
      </c>
      <c r="N69" s="116">
        <v>6</v>
      </c>
      <c r="O69" s="114">
        <v>1202.5800000000002</v>
      </c>
      <c r="P69" s="117">
        <f t="shared" ref="P69:P132" si="7">O69*1000/G69</f>
        <v>244.80000000000004</v>
      </c>
      <c r="Q69" s="123">
        <v>6</v>
      </c>
      <c r="R69" s="197">
        <v>1.0012320633007863E-2</v>
      </c>
      <c r="S69" s="126">
        <v>2.5131326890079973E-3</v>
      </c>
      <c r="T69" s="127">
        <v>5.9309931460588741E-3</v>
      </c>
      <c r="U69" s="127">
        <v>0.24438142066134341</v>
      </c>
      <c r="V69" s="127">
        <v>0.13271351104113435</v>
      </c>
      <c r="W69" s="128">
        <v>0</v>
      </c>
      <c r="X69" s="110">
        <f t="shared" ref="X69:X132" si="8">SUM(R69:W69)</f>
        <v>0.39555137817055253</v>
      </c>
      <c r="Y69" s="126">
        <v>0</v>
      </c>
      <c r="Z69" s="127">
        <v>5.2172634623806032E-3</v>
      </c>
      <c r="AA69" s="128">
        <v>0.59923135836706698</v>
      </c>
      <c r="AB69" s="111">
        <f t="shared" ref="AB69:AB132" si="9">SUM(Y69:AA69)</f>
        <v>0.60444862182944759</v>
      </c>
      <c r="AC69" s="81"/>
    </row>
    <row r="70" spans="1:29" s="34" customFormat="1" ht="15" x14ac:dyDescent="0.25">
      <c r="A70" s="77">
        <v>620</v>
      </c>
      <c r="B70" s="73" t="s">
        <v>174</v>
      </c>
      <c r="C70" s="121">
        <v>2812</v>
      </c>
      <c r="D70" s="121">
        <v>0</v>
      </c>
      <c r="E70" s="121">
        <v>400</v>
      </c>
      <c r="F70" s="121">
        <v>3651</v>
      </c>
      <c r="G70" s="122">
        <v>3817.6666666666665</v>
      </c>
      <c r="H70" s="131">
        <v>1</v>
      </c>
      <c r="I70" s="100">
        <v>1307.3654333333334</v>
      </c>
      <c r="J70" s="101">
        <f t="shared" si="5"/>
        <v>342.45143630489832</v>
      </c>
      <c r="K70" s="86" t="s">
        <v>266</v>
      </c>
      <c r="L70" s="114">
        <v>515.68543333333332</v>
      </c>
      <c r="M70" s="115">
        <f t="shared" si="6"/>
        <v>135.07869553828692</v>
      </c>
      <c r="N70" s="124">
        <v>6</v>
      </c>
      <c r="O70" s="114">
        <v>791.68</v>
      </c>
      <c r="P70" s="117">
        <f t="shared" si="7"/>
        <v>207.37274076661137</v>
      </c>
      <c r="Q70" s="152">
        <v>4</v>
      </c>
      <c r="R70" s="197">
        <v>1.5389729211901298E-2</v>
      </c>
      <c r="S70" s="153">
        <v>0</v>
      </c>
      <c r="T70" s="154">
        <v>0</v>
      </c>
      <c r="U70" s="154">
        <v>0.37905655197706389</v>
      </c>
      <c r="V70" s="154">
        <v>0</v>
      </c>
      <c r="W70" s="155">
        <v>0</v>
      </c>
      <c r="X70" s="110">
        <f t="shared" si="8"/>
        <v>0.39444628118896519</v>
      </c>
      <c r="Y70" s="153">
        <v>0</v>
      </c>
      <c r="Z70" s="129">
        <v>0</v>
      </c>
      <c r="AA70" s="155">
        <v>0.6055537188110347</v>
      </c>
      <c r="AB70" s="111">
        <f t="shared" si="9"/>
        <v>0.6055537188110347</v>
      </c>
      <c r="AC70" s="81"/>
    </row>
    <row r="71" spans="1:29" s="34" customFormat="1" ht="15" x14ac:dyDescent="0.25">
      <c r="A71" s="77">
        <v>971</v>
      </c>
      <c r="B71" s="73" t="s">
        <v>247</v>
      </c>
      <c r="C71" s="121">
        <v>6249</v>
      </c>
      <c r="D71" s="121">
        <v>273</v>
      </c>
      <c r="E71" s="121">
        <v>205</v>
      </c>
      <c r="F71" s="121">
        <v>17065</v>
      </c>
      <c r="G71" s="122">
        <v>17150.416666666668</v>
      </c>
      <c r="H71" s="123">
        <v>1</v>
      </c>
      <c r="I71" s="100">
        <v>4354.8779583333335</v>
      </c>
      <c r="J71" s="101">
        <f t="shared" si="5"/>
        <v>253.92257476737686</v>
      </c>
      <c r="K71" s="86">
        <v>6</v>
      </c>
      <c r="L71" s="114">
        <v>1700.3059583333331</v>
      </c>
      <c r="M71" s="115">
        <f t="shared" si="6"/>
        <v>99.140795899030607</v>
      </c>
      <c r="N71" s="124">
        <v>6</v>
      </c>
      <c r="O71" s="114">
        <v>2654.5720000000001</v>
      </c>
      <c r="P71" s="117">
        <f t="shared" si="7"/>
        <v>154.78177886834624</v>
      </c>
      <c r="Q71" s="152"/>
      <c r="R71" s="197">
        <v>2.1591879473928235E-2</v>
      </c>
      <c r="S71" s="153">
        <v>0</v>
      </c>
      <c r="T71" s="154">
        <v>9.7729489568263925E-3</v>
      </c>
      <c r="U71" s="154">
        <v>0.28967194268197582</v>
      </c>
      <c r="V71" s="154">
        <v>6.9400337481711483E-2</v>
      </c>
      <c r="W71" s="155">
        <v>0</v>
      </c>
      <c r="X71" s="110">
        <f t="shared" si="8"/>
        <v>0.39043710859444192</v>
      </c>
      <c r="Y71" s="153">
        <v>0</v>
      </c>
      <c r="Z71" s="129">
        <v>0</v>
      </c>
      <c r="AA71" s="155">
        <v>0.60956289140555808</v>
      </c>
      <c r="AB71" s="111">
        <f t="shared" si="9"/>
        <v>0.60956289140555808</v>
      </c>
      <c r="AC71" s="81"/>
    </row>
    <row r="72" spans="1:29" s="34" customFormat="1" ht="15" x14ac:dyDescent="0.25">
      <c r="A72" s="77">
        <v>736</v>
      </c>
      <c r="B72" s="73" t="s">
        <v>194</v>
      </c>
      <c r="C72" s="121">
        <v>1428</v>
      </c>
      <c r="D72" s="121">
        <v>23</v>
      </c>
      <c r="E72" s="121">
        <v>0</v>
      </c>
      <c r="F72" s="121">
        <v>2811</v>
      </c>
      <c r="G72" s="122">
        <v>2811</v>
      </c>
      <c r="H72" s="123"/>
      <c r="I72" s="100">
        <v>1257.4281000000001</v>
      </c>
      <c r="J72" s="101">
        <f t="shared" si="5"/>
        <v>447.32411953041628</v>
      </c>
      <c r="K72" s="86" t="s">
        <v>266</v>
      </c>
      <c r="L72" s="114">
        <v>490.42410000000007</v>
      </c>
      <c r="M72" s="115">
        <f t="shared" si="6"/>
        <v>174.46606189967986</v>
      </c>
      <c r="N72" s="124">
        <v>6</v>
      </c>
      <c r="O72" s="114">
        <v>767.00400000000002</v>
      </c>
      <c r="P72" s="117">
        <f t="shared" si="7"/>
        <v>272.85805763073637</v>
      </c>
      <c r="Q72" s="152" t="s">
        <v>266</v>
      </c>
      <c r="R72" s="197">
        <v>1.2318795802320625E-2</v>
      </c>
      <c r="S72" s="126">
        <v>0</v>
      </c>
      <c r="T72" s="127">
        <v>2.942514168404539E-4</v>
      </c>
      <c r="U72" s="127">
        <v>0.3496455184992287</v>
      </c>
      <c r="V72" s="127">
        <v>1.2469897881238695E-2</v>
      </c>
      <c r="W72" s="128">
        <v>1.5293120934707916E-2</v>
      </c>
      <c r="X72" s="110">
        <f t="shared" si="8"/>
        <v>0.39002158453433639</v>
      </c>
      <c r="Y72" s="126">
        <v>0</v>
      </c>
      <c r="Z72" s="129">
        <v>0</v>
      </c>
      <c r="AA72" s="128">
        <v>0.60997841546566356</v>
      </c>
      <c r="AB72" s="111">
        <f t="shared" si="9"/>
        <v>0.60997841546566356</v>
      </c>
      <c r="AC72" s="81"/>
    </row>
    <row r="73" spans="1:29" s="34" customFormat="1" ht="15" x14ac:dyDescent="0.25">
      <c r="A73" s="77">
        <v>245</v>
      </c>
      <c r="B73" s="73" t="s">
        <v>91</v>
      </c>
      <c r="C73" s="121">
        <v>3287</v>
      </c>
      <c r="D73" s="121">
        <v>0</v>
      </c>
      <c r="E73" s="121">
        <v>2991</v>
      </c>
      <c r="F73" s="121">
        <v>574</v>
      </c>
      <c r="G73" s="122">
        <v>1820.25</v>
      </c>
      <c r="H73" s="123">
        <v>1</v>
      </c>
      <c r="I73" s="100">
        <v>793.07377500000007</v>
      </c>
      <c r="J73" s="101">
        <f t="shared" si="5"/>
        <v>435.69497321796456</v>
      </c>
      <c r="K73" s="86" t="s">
        <v>266</v>
      </c>
      <c r="L73" s="114">
        <v>307.32377500000001</v>
      </c>
      <c r="M73" s="115">
        <f t="shared" si="6"/>
        <v>168.83602527125396</v>
      </c>
      <c r="N73" s="124">
        <v>6</v>
      </c>
      <c r="O73" s="114">
        <v>485.75</v>
      </c>
      <c r="P73" s="117">
        <f t="shared" si="7"/>
        <v>266.8589479467106</v>
      </c>
      <c r="Q73" s="152" t="s">
        <v>266</v>
      </c>
      <c r="R73" s="197">
        <v>3.9844969025737862E-3</v>
      </c>
      <c r="S73" s="126">
        <v>1.8913751119812275E-3</v>
      </c>
      <c r="T73" s="127">
        <v>0</v>
      </c>
      <c r="U73" s="127">
        <v>0.38163382088885733</v>
      </c>
      <c r="V73" s="127">
        <v>0</v>
      </c>
      <c r="W73" s="128">
        <v>0</v>
      </c>
      <c r="X73" s="110">
        <f t="shared" si="8"/>
        <v>0.38750969290341236</v>
      </c>
      <c r="Y73" s="126">
        <v>0</v>
      </c>
      <c r="Z73" s="129">
        <v>0</v>
      </c>
      <c r="AA73" s="128">
        <v>0.61249030709658747</v>
      </c>
      <c r="AB73" s="111">
        <f t="shared" si="9"/>
        <v>0.61249030709658747</v>
      </c>
      <c r="AC73" s="81"/>
    </row>
    <row r="74" spans="1:29" s="34" customFormat="1" ht="15" x14ac:dyDescent="0.25">
      <c r="A74" s="78">
        <v>55</v>
      </c>
      <c r="B74" s="73" t="s">
        <v>45</v>
      </c>
      <c r="C74" s="121">
        <v>26251</v>
      </c>
      <c r="D74" s="121">
        <v>6266</v>
      </c>
      <c r="E74" s="121">
        <v>114</v>
      </c>
      <c r="F74" s="121">
        <v>75140</v>
      </c>
      <c r="G74" s="122">
        <v>75187.5</v>
      </c>
      <c r="H74" s="123">
        <v>1</v>
      </c>
      <c r="I74" s="100">
        <v>32009.431250000001</v>
      </c>
      <c r="J74" s="101">
        <f t="shared" si="5"/>
        <v>425.72809642560264</v>
      </c>
      <c r="K74" s="86">
        <v>6</v>
      </c>
      <c r="L74" s="114">
        <v>12374.62125</v>
      </c>
      <c r="M74" s="115">
        <f t="shared" si="6"/>
        <v>164.58349127182044</v>
      </c>
      <c r="N74" s="124">
        <v>6</v>
      </c>
      <c r="O74" s="114">
        <v>19634.809999999998</v>
      </c>
      <c r="P74" s="117">
        <f t="shared" si="7"/>
        <v>261.14460515378215</v>
      </c>
      <c r="Q74" s="152"/>
      <c r="R74" s="197">
        <v>1.2934312914416433E-2</v>
      </c>
      <c r="S74" s="126">
        <v>0</v>
      </c>
      <c r="T74" s="127">
        <v>4.0082561604402135E-2</v>
      </c>
      <c r="U74" s="127">
        <v>0.28097066704363888</v>
      </c>
      <c r="V74" s="127">
        <v>4.8269211281284474E-2</v>
      </c>
      <c r="W74" s="128">
        <v>4.3362220001956454E-3</v>
      </c>
      <c r="X74" s="110">
        <f t="shared" si="8"/>
        <v>0.38659297484393756</v>
      </c>
      <c r="Y74" s="126">
        <v>0</v>
      </c>
      <c r="Z74" s="129">
        <v>4.8173302048283031E-4</v>
      </c>
      <c r="AA74" s="156">
        <v>0.61292529213557956</v>
      </c>
      <c r="AB74" s="111">
        <f t="shared" si="9"/>
        <v>0.61340702515606238</v>
      </c>
      <c r="AC74" s="81"/>
    </row>
    <row r="75" spans="1:29" s="34" customFormat="1" ht="15" x14ac:dyDescent="0.25">
      <c r="A75" s="77">
        <v>280</v>
      </c>
      <c r="B75" s="73" t="s">
        <v>99</v>
      </c>
      <c r="C75" s="121">
        <v>925</v>
      </c>
      <c r="D75" s="121">
        <v>0</v>
      </c>
      <c r="E75" s="121">
        <v>0</v>
      </c>
      <c r="F75" s="121">
        <v>2297</v>
      </c>
      <c r="G75" s="122">
        <v>2297</v>
      </c>
      <c r="H75" s="157"/>
      <c r="I75" s="100">
        <v>811.56870000000004</v>
      </c>
      <c r="J75" s="101">
        <f t="shared" si="5"/>
        <v>353.31680452764476</v>
      </c>
      <c r="K75" s="86">
        <v>6</v>
      </c>
      <c r="L75" s="114">
        <v>313.40870000000001</v>
      </c>
      <c r="M75" s="115">
        <f t="shared" si="6"/>
        <v>136.44262080975184</v>
      </c>
      <c r="N75" s="124">
        <v>6</v>
      </c>
      <c r="O75" s="114">
        <v>498.15999999999997</v>
      </c>
      <c r="P75" s="117">
        <f t="shared" si="7"/>
        <v>216.87418371789289</v>
      </c>
      <c r="Q75" s="152"/>
      <c r="R75" s="197">
        <v>1.5599418755306852E-2</v>
      </c>
      <c r="S75" s="158">
        <v>0</v>
      </c>
      <c r="T75" s="159">
        <v>3.4501084134959861E-3</v>
      </c>
      <c r="U75" s="159">
        <v>0.29651057267240594</v>
      </c>
      <c r="V75" s="159">
        <v>6.912538642754458E-2</v>
      </c>
      <c r="W75" s="160">
        <v>1.4909397072607653E-3</v>
      </c>
      <c r="X75" s="110">
        <f t="shared" si="8"/>
        <v>0.38617642597601409</v>
      </c>
      <c r="Y75" s="158">
        <v>0</v>
      </c>
      <c r="Z75" s="161">
        <v>7.2698712998665416E-4</v>
      </c>
      <c r="AA75" s="160">
        <v>0.61309658689399915</v>
      </c>
      <c r="AB75" s="111">
        <f t="shared" si="9"/>
        <v>0.6138235740239858</v>
      </c>
      <c r="AC75" s="81"/>
    </row>
    <row r="76" spans="1:29" s="34" customFormat="1" ht="15" x14ac:dyDescent="0.25">
      <c r="A76" s="77">
        <v>524</v>
      </c>
      <c r="B76" s="73" t="s">
        <v>146</v>
      </c>
      <c r="C76" s="121">
        <v>2880</v>
      </c>
      <c r="D76" s="121">
        <v>540</v>
      </c>
      <c r="E76" s="121">
        <v>127</v>
      </c>
      <c r="F76" s="121">
        <v>8114</v>
      </c>
      <c r="G76" s="122">
        <v>8166.916666666667</v>
      </c>
      <c r="H76" s="123">
        <v>1</v>
      </c>
      <c r="I76" s="100">
        <v>2518.2351083333333</v>
      </c>
      <c r="J76" s="101">
        <f t="shared" si="5"/>
        <v>308.34588022815626</v>
      </c>
      <c r="K76" s="86" t="s">
        <v>266</v>
      </c>
      <c r="L76" s="114">
        <v>971.95310833333338</v>
      </c>
      <c r="M76" s="115">
        <f t="shared" si="6"/>
        <v>119.01102313194494</v>
      </c>
      <c r="N76" s="124">
        <v>6</v>
      </c>
      <c r="O76" s="114">
        <v>1546.2820000000002</v>
      </c>
      <c r="P76" s="117">
        <f t="shared" si="7"/>
        <v>189.33485709621135</v>
      </c>
      <c r="Q76" s="152">
        <v>4</v>
      </c>
      <c r="R76" s="197">
        <v>1.7754497922789596E-2</v>
      </c>
      <c r="S76" s="126">
        <v>0</v>
      </c>
      <c r="T76" s="127">
        <v>7.6474193915697181E-2</v>
      </c>
      <c r="U76" s="127">
        <v>0.24515705713511732</v>
      </c>
      <c r="V76" s="127">
        <v>4.6580241698573464E-2</v>
      </c>
      <c r="W76" s="128">
        <v>0</v>
      </c>
      <c r="X76" s="110">
        <f t="shared" si="8"/>
        <v>0.38596599067217752</v>
      </c>
      <c r="Y76" s="126">
        <v>0</v>
      </c>
      <c r="Z76" s="129">
        <v>0</v>
      </c>
      <c r="AA76" s="156">
        <v>0.61403400932782248</v>
      </c>
      <c r="AB76" s="111">
        <f t="shared" si="9"/>
        <v>0.61403400932782248</v>
      </c>
      <c r="AC76" s="81"/>
    </row>
    <row r="77" spans="1:29" s="34" customFormat="1" ht="15" x14ac:dyDescent="0.25">
      <c r="A77" s="77">
        <v>909</v>
      </c>
      <c r="B77" s="73" t="s">
        <v>233</v>
      </c>
      <c r="C77" s="121">
        <v>2369</v>
      </c>
      <c r="D77" s="121">
        <v>1780</v>
      </c>
      <c r="E77" s="121">
        <v>0</v>
      </c>
      <c r="F77" s="121">
        <v>8978</v>
      </c>
      <c r="G77" s="122">
        <v>8978</v>
      </c>
      <c r="H77" s="123"/>
      <c r="I77" s="100">
        <v>4016.3037999999997</v>
      </c>
      <c r="J77" s="101">
        <f t="shared" si="5"/>
        <v>447.34949877478277</v>
      </c>
      <c r="K77" s="132">
        <v>6</v>
      </c>
      <c r="L77" s="114">
        <v>1536.1637999999998</v>
      </c>
      <c r="M77" s="115">
        <f t="shared" si="6"/>
        <v>171.10311873468476</v>
      </c>
      <c r="N77" s="116">
        <v>6</v>
      </c>
      <c r="O77" s="114">
        <v>2480.14</v>
      </c>
      <c r="P77" s="117">
        <f t="shared" si="7"/>
        <v>276.24638004009802</v>
      </c>
      <c r="Q77" s="123"/>
      <c r="R77" s="197">
        <v>1.2317295320139877E-2</v>
      </c>
      <c r="S77" s="133">
        <v>6.2139223631439436E-2</v>
      </c>
      <c r="T77" s="134">
        <v>5.0153078559445632E-2</v>
      </c>
      <c r="U77" s="134">
        <v>0.1643037561053026</v>
      </c>
      <c r="V77" s="134">
        <v>9.0580797199654076E-2</v>
      </c>
      <c r="W77" s="135">
        <v>2.9878217877840818E-3</v>
      </c>
      <c r="X77" s="110">
        <f t="shared" si="8"/>
        <v>0.38248197260376565</v>
      </c>
      <c r="Y77" s="133">
        <v>0</v>
      </c>
      <c r="Z77" s="134">
        <v>7.4695544694602044E-4</v>
      </c>
      <c r="AA77" s="135">
        <v>0.61677107194928826</v>
      </c>
      <c r="AB77" s="111">
        <f t="shared" si="9"/>
        <v>0.61751802739623429</v>
      </c>
      <c r="AC77" s="81"/>
    </row>
    <row r="78" spans="1:29" s="34" customFormat="1" ht="15" x14ac:dyDescent="0.25">
      <c r="A78" s="77">
        <v>601</v>
      </c>
      <c r="B78" s="73" t="s">
        <v>163</v>
      </c>
      <c r="C78" s="121">
        <v>36394</v>
      </c>
      <c r="D78" s="121">
        <v>2860</v>
      </c>
      <c r="E78" s="121">
        <v>7070</v>
      </c>
      <c r="F78" s="121">
        <v>83660</v>
      </c>
      <c r="G78" s="122">
        <v>86605.833333333328</v>
      </c>
      <c r="H78" s="123">
        <v>1</v>
      </c>
      <c r="I78" s="100">
        <v>31386.461416666665</v>
      </c>
      <c r="J78" s="101">
        <f t="shared" si="5"/>
        <v>362.40585892020357</v>
      </c>
      <c r="K78" s="86">
        <v>6</v>
      </c>
      <c r="L78" s="114">
        <v>11912.671416666666</v>
      </c>
      <c r="M78" s="115">
        <f t="shared" si="6"/>
        <v>137.55045079719417</v>
      </c>
      <c r="N78" s="124">
        <v>6</v>
      </c>
      <c r="O78" s="114">
        <v>19473.79</v>
      </c>
      <c r="P78" s="117">
        <f t="shared" si="7"/>
        <v>224.85540812300943</v>
      </c>
      <c r="Q78" s="125"/>
      <c r="R78" s="197">
        <v>1.4686905729207762E-2</v>
      </c>
      <c r="S78" s="126">
        <v>0</v>
      </c>
      <c r="T78" s="127">
        <v>5.2096347475849174E-2</v>
      </c>
      <c r="U78" s="127">
        <v>0.22658213432401456</v>
      </c>
      <c r="V78" s="127">
        <v>7.3350734555169952E-2</v>
      </c>
      <c r="W78" s="128">
        <v>1.2831965816513928E-2</v>
      </c>
      <c r="X78" s="110">
        <f t="shared" si="8"/>
        <v>0.37954808790075534</v>
      </c>
      <c r="Y78" s="126">
        <v>0</v>
      </c>
      <c r="Z78" s="129">
        <v>4.2773219388379767E-3</v>
      </c>
      <c r="AA78" s="128">
        <v>0.61617459016040677</v>
      </c>
      <c r="AB78" s="111">
        <f t="shared" si="9"/>
        <v>0.62045191209924477</v>
      </c>
      <c r="AC78" s="81"/>
    </row>
    <row r="79" spans="1:29" s="34" customFormat="1" ht="15" x14ac:dyDescent="0.25">
      <c r="A79" s="77">
        <v>623</v>
      </c>
      <c r="B79" s="73" t="s">
        <v>176</v>
      </c>
      <c r="C79" s="121">
        <v>2267</v>
      </c>
      <c r="D79" s="121">
        <v>39</v>
      </c>
      <c r="E79" s="121">
        <v>0</v>
      </c>
      <c r="F79" s="121">
        <v>5364</v>
      </c>
      <c r="G79" s="122">
        <v>5364</v>
      </c>
      <c r="H79" s="123"/>
      <c r="I79" s="100">
        <v>1756.8444</v>
      </c>
      <c r="J79" s="101">
        <f t="shared" si="5"/>
        <v>327.52505592841163</v>
      </c>
      <c r="K79" s="86" t="s">
        <v>266</v>
      </c>
      <c r="L79" s="114">
        <v>655.86439999999993</v>
      </c>
      <c r="M79" s="115">
        <f t="shared" si="6"/>
        <v>122.27151379567485</v>
      </c>
      <c r="N79" s="116">
        <v>6</v>
      </c>
      <c r="O79" s="114">
        <v>1100.98</v>
      </c>
      <c r="P79" s="117">
        <f t="shared" si="7"/>
        <v>205.25354213273675</v>
      </c>
      <c r="Q79" s="152">
        <v>4</v>
      </c>
      <c r="R79" s="197">
        <v>1.6825622121116702E-2</v>
      </c>
      <c r="S79" s="126">
        <v>0</v>
      </c>
      <c r="T79" s="127">
        <v>0.21453237406795958</v>
      </c>
      <c r="U79" s="127">
        <v>0.14002628804235592</v>
      </c>
      <c r="V79" s="127">
        <v>1.935288065351718E-3</v>
      </c>
      <c r="W79" s="128">
        <v>0</v>
      </c>
      <c r="X79" s="110">
        <f t="shared" si="8"/>
        <v>0.37331957229678392</v>
      </c>
      <c r="Y79" s="126">
        <v>0</v>
      </c>
      <c r="Z79" s="127">
        <v>1.2482608021518581E-2</v>
      </c>
      <c r="AA79" s="128">
        <v>0.61419781968169751</v>
      </c>
      <c r="AB79" s="111">
        <f t="shared" si="9"/>
        <v>0.62668042770321608</v>
      </c>
      <c r="AC79" s="81"/>
    </row>
    <row r="80" spans="1:29" s="34" customFormat="1" ht="15" x14ac:dyDescent="0.25">
      <c r="A80" s="77">
        <v>807</v>
      </c>
      <c r="B80" s="73" t="s">
        <v>208</v>
      </c>
      <c r="C80" s="121">
        <v>408</v>
      </c>
      <c r="D80" s="121">
        <v>1</v>
      </c>
      <c r="E80" s="121">
        <v>264</v>
      </c>
      <c r="F80" s="121">
        <v>754</v>
      </c>
      <c r="G80" s="122">
        <v>864</v>
      </c>
      <c r="H80" s="123">
        <v>1</v>
      </c>
      <c r="I80" s="100">
        <v>360.43439999999998</v>
      </c>
      <c r="J80" s="101">
        <f t="shared" si="5"/>
        <v>417.16944444444442</v>
      </c>
      <c r="K80" s="132" t="s">
        <v>266</v>
      </c>
      <c r="L80" s="114">
        <v>133.58440000000002</v>
      </c>
      <c r="M80" s="115">
        <f t="shared" si="6"/>
        <v>154.6115740740741</v>
      </c>
      <c r="N80" s="116">
        <v>6</v>
      </c>
      <c r="O80" s="114">
        <v>226.85</v>
      </c>
      <c r="P80" s="117">
        <f t="shared" si="7"/>
        <v>262.55787037037038</v>
      </c>
      <c r="Q80" s="123">
        <v>4</v>
      </c>
      <c r="R80" s="197">
        <v>1.1513884357319946E-2</v>
      </c>
      <c r="S80" s="126">
        <v>0</v>
      </c>
      <c r="T80" s="127">
        <v>0</v>
      </c>
      <c r="U80" s="127">
        <v>0.20151905589477587</v>
      </c>
      <c r="V80" s="127">
        <v>0</v>
      </c>
      <c r="W80" s="128">
        <v>0.15758762204717419</v>
      </c>
      <c r="X80" s="110">
        <f t="shared" si="8"/>
        <v>0.37062056229926998</v>
      </c>
      <c r="Y80" s="126">
        <v>0</v>
      </c>
      <c r="Z80" s="129">
        <v>3.9396905511793548E-2</v>
      </c>
      <c r="AA80" s="128">
        <v>0.58998253218893648</v>
      </c>
      <c r="AB80" s="111">
        <f t="shared" si="9"/>
        <v>0.62937943770073002</v>
      </c>
      <c r="AC80" s="81"/>
    </row>
    <row r="81" spans="1:29" s="34" customFormat="1" ht="15" x14ac:dyDescent="0.25">
      <c r="A81" s="77">
        <v>537</v>
      </c>
      <c r="B81" s="73" t="s">
        <v>149</v>
      </c>
      <c r="C81" s="121">
        <v>155</v>
      </c>
      <c r="D81" s="121">
        <v>0</v>
      </c>
      <c r="E81" s="121">
        <v>0</v>
      </c>
      <c r="F81" s="121">
        <v>385</v>
      </c>
      <c r="G81" s="122">
        <v>385</v>
      </c>
      <c r="H81" s="123"/>
      <c r="I81" s="100">
        <v>166.51349999999999</v>
      </c>
      <c r="J81" s="101">
        <f t="shared" si="5"/>
        <v>432.50259740259742</v>
      </c>
      <c r="K81" s="86" t="s">
        <v>270</v>
      </c>
      <c r="L81" s="114">
        <v>61.653499999999994</v>
      </c>
      <c r="M81" s="115">
        <f t="shared" si="6"/>
        <v>160.13896103896101</v>
      </c>
      <c r="N81" s="124" t="s">
        <v>269</v>
      </c>
      <c r="O81" s="114">
        <v>104.86</v>
      </c>
      <c r="P81" s="117">
        <f t="shared" si="7"/>
        <v>272.36363636363637</v>
      </c>
      <c r="Q81" s="125">
        <v>4</v>
      </c>
      <c r="R81" s="197">
        <v>1.2731700432697651E-2</v>
      </c>
      <c r="S81" s="126">
        <v>0</v>
      </c>
      <c r="T81" s="127">
        <v>0</v>
      </c>
      <c r="U81" s="127">
        <v>0.35752956967453087</v>
      </c>
      <c r="V81" s="127">
        <v>0</v>
      </c>
      <c r="W81" s="128">
        <v>0</v>
      </c>
      <c r="X81" s="110">
        <f t="shared" si="8"/>
        <v>0.37026127010722854</v>
      </c>
      <c r="Y81" s="126">
        <v>0</v>
      </c>
      <c r="Z81" s="129">
        <v>0</v>
      </c>
      <c r="AA81" s="128">
        <v>0.62973872989277146</v>
      </c>
      <c r="AB81" s="111">
        <f t="shared" si="9"/>
        <v>0.62973872989277146</v>
      </c>
      <c r="AC81" s="81"/>
    </row>
    <row r="82" spans="1:29" s="34" customFormat="1" ht="15" x14ac:dyDescent="0.25">
      <c r="A82" s="77">
        <v>952</v>
      </c>
      <c r="B82" s="73" t="s">
        <v>240</v>
      </c>
      <c r="C82" s="121">
        <v>1176</v>
      </c>
      <c r="D82" s="121">
        <v>0</v>
      </c>
      <c r="E82" s="121">
        <v>817</v>
      </c>
      <c r="F82" s="121">
        <v>703</v>
      </c>
      <c r="G82" s="122">
        <v>1043.4166666666665</v>
      </c>
      <c r="H82" s="123">
        <v>1</v>
      </c>
      <c r="I82" s="100">
        <v>391.52825833333333</v>
      </c>
      <c r="J82" s="101">
        <f t="shared" si="5"/>
        <v>375.2367302931076</v>
      </c>
      <c r="K82" s="132">
        <v>6</v>
      </c>
      <c r="L82" s="114">
        <v>144.65825833333332</v>
      </c>
      <c r="M82" s="115">
        <f t="shared" si="6"/>
        <v>138.63901445571443</v>
      </c>
      <c r="N82" s="136">
        <v>6</v>
      </c>
      <c r="O82" s="114">
        <v>246.87</v>
      </c>
      <c r="P82" s="117">
        <f t="shared" si="7"/>
        <v>236.59771583739322</v>
      </c>
      <c r="Q82" s="123"/>
      <c r="R82" s="197">
        <v>9.8843440227632789E-3</v>
      </c>
      <c r="S82" s="126">
        <v>1.5324564376377177E-2</v>
      </c>
      <c r="T82" s="127">
        <v>0</v>
      </c>
      <c r="U82" s="127">
        <v>0.34145238686581814</v>
      </c>
      <c r="V82" s="127">
        <v>2.8095034690024823E-3</v>
      </c>
      <c r="W82" s="128">
        <v>0</v>
      </c>
      <c r="X82" s="110">
        <f t="shared" si="8"/>
        <v>0.3694707987339611</v>
      </c>
      <c r="Y82" s="126">
        <v>0</v>
      </c>
      <c r="Z82" s="127">
        <v>3.8056001534669988E-3</v>
      </c>
      <c r="AA82" s="128">
        <v>0.62672360111257186</v>
      </c>
      <c r="AB82" s="111">
        <f t="shared" si="9"/>
        <v>0.63052920126603884</v>
      </c>
      <c r="AC82" s="81"/>
    </row>
    <row r="83" spans="1:29" s="34" customFormat="1" ht="15" x14ac:dyDescent="0.25">
      <c r="A83" s="78">
        <v>103</v>
      </c>
      <c r="B83" s="73" t="s">
        <v>55</v>
      </c>
      <c r="C83" s="121">
        <v>30271</v>
      </c>
      <c r="D83" s="121">
        <v>10666</v>
      </c>
      <c r="E83" s="121">
        <v>0</v>
      </c>
      <c r="F83" s="121">
        <v>75793</v>
      </c>
      <c r="G83" s="122">
        <v>75793</v>
      </c>
      <c r="H83" s="123"/>
      <c r="I83" s="100">
        <v>29589.310300000001</v>
      </c>
      <c r="J83" s="101">
        <f t="shared" si="5"/>
        <v>390.39634662831662</v>
      </c>
      <c r="K83" s="132">
        <v>6</v>
      </c>
      <c r="L83" s="114">
        <v>10835.0003</v>
      </c>
      <c r="M83" s="115">
        <f t="shared" si="6"/>
        <v>142.95515812805931</v>
      </c>
      <c r="N83" s="124">
        <v>6</v>
      </c>
      <c r="O83" s="114">
        <v>18754.310000000001</v>
      </c>
      <c r="P83" s="117">
        <f t="shared" si="7"/>
        <v>247.44118850025728</v>
      </c>
      <c r="Q83" s="123"/>
      <c r="R83" s="197">
        <v>1.4113880849733763E-2</v>
      </c>
      <c r="S83" s="133">
        <v>0</v>
      </c>
      <c r="T83" s="134">
        <v>2.4777867161033487E-2</v>
      </c>
      <c r="U83" s="134">
        <v>0.15728383841376659</v>
      </c>
      <c r="V83" s="134">
        <v>0.17000396254589281</v>
      </c>
      <c r="W83" s="135">
        <v>0</v>
      </c>
      <c r="X83" s="110">
        <f t="shared" si="8"/>
        <v>0.36617954897042665</v>
      </c>
      <c r="Y83" s="133">
        <v>0</v>
      </c>
      <c r="Z83" s="129">
        <v>0</v>
      </c>
      <c r="AA83" s="135">
        <v>0.63382045102957341</v>
      </c>
      <c r="AB83" s="111">
        <f t="shared" si="9"/>
        <v>0.63382045102957341</v>
      </c>
      <c r="AC83" s="81"/>
    </row>
    <row r="84" spans="1:29" s="34" customFormat="1" ht="15" x14ac:dyDescent="0.25">
      <c r="A84" s="77">
        <v>285</v>
      </c>
      <c r="B84" s="73" t="s">
        <v>101</v>
      </c>
      <c r="C84" s="121">
        <v>1666</v>
      </c>
      <c r="D84" s="121">
        <v>0</v>
      </c>
      <c r="E84" s="121">
        <v>0</v>
      </c>
      <c r="F84" s="121">
        <v>3391</v>
      </c>
      <c r="G84" s="122">
        <v>3391</v>
      </c>
      <c r="H84" s="123"/>
      <c r="I84" s="100">
        <v>1423.9960999999998</v>
      </c>
      <c r="J84" s="101">
        <f t="shared" si="5"/>
        <v>419.93397227956353</v>
      </c>
      <c r="K84" s="132" t="s">
        <v>266</v>
      </c>
      <c r="L84" s="114">
        <v>517.22609999999997</v>
      </c>
      <c r="M84" s="115">
        <f t="shared" si="6"/>
        <v>152.52907696844588</v>
      </c>
      <c r="N84" s="124">
        <v>6</v>
      </c>
      <c r="O84" s="114">
        <v>906.77</v>
      </c>
      <c r="P84" s="117">
        <f t="shared" si="7"/>
        <v>267.40489531111768</v>
      </c>
      <c r="Q84" s="123">
        <v>4</v>
      </c>
      <c r="R84" s="197">
        <v>1.3118013455233481E-2</v>
      </c>
      <c r="S84" s="126">
        <v>0</v>
      </c>
      <c r="T84" s="127">
        <v>0</v>
      </c>
      <c r="U84" s="127">
        <v>0.2653420890689237</v>
      </c>
      <c r="V84" s="127">
        <v>8.4761468096717404E-2</v>
      </c>
      <c r="W84" s="128">
        <v>0</v>
      </c>
      <c r="X84" s="110">
        <f t="shared" si="8"/>
        <v>0.36322157062087462</v>
      </c>
      <c r="Y84" s="126">
        <v>0</v>
      </c>
      <c r="Z84" s="129">
        <v>0</v>
      </c>
      <c r="AA84" s="128">
        <v>0.63677842937912543</v>
      </c>
      <c r="AB84" s="111">
        <f t="shared" si="9"/>
        <v>0.63677842937912543</v>
      </c>
      <c r="AC84" s="81"/>
    </row>
    <row r="85" spans="1:29" s="34" customFormat="1" ht="15" x14ac:dyDescent="0.25">
      <c r="A85" s="78">
        <v>188</v>
      </c>
      <c r="B85" s="90" t="s">
        <v>70</v>
      </c>
      <c r="C85" s="121">
        <v>2176</v>
      </c>
      <c r="D85" s="121">
        <v>7</v>
      </c>
      <c r="E85" s="121">
        <v>488</v>
      </c>
      <c r="F85" s="121">
        <v>2680</v>
      </c>
      <c r="G85" s="122">
        <v>2883.3333333333335</v>
      </c>
      <c r="H85" s="162">
        <v>1</v>
      </c>
      <c r="I85" s="100">
        <v>1108.6916666666666</v>
      </c>
      <c r="J85" s="101">
        <f t="shared" si="5"/>
        <v>384.51734104046233</v>
      </c>
      <c r="K85" s="163" t="s">
        <v>266</v>
      </c>
      <c r="L85" s="164">
        <v>400.76166666666666</v>
      </c>
      <c r="M85" s="115">
        <f t="shared" si="6"/>
        <v>138.99248554913294</v>
      </c>
      <c r="N85" s="124">
        <v>6</v>
      </c>
      <c r="O85" s="164">
        <v>707.93000000000006</v>
      </c>
      <c r="P85" s="117">
        <f t="shared" si="7"/>
        <v>245.5248554913295</v>
      </c>
      <c r="Q85" s="165" t="s">
        <v>266</v>
      </c>
      <c r="R85" s="197">
        <v>1.332200867388739E-2</v>
      </c>
      <c r="S85" s="166">
        <v>0</v>
      </c>
      <c r="T85" s="166">
        <v>8.7761099794803191E-2</v>
      </c>
      <c r="U85" s="166">
        <v>0.26038949813218282</v>
      </c>
      <c r="V85" s="166">
        <v>0</v>
      </c>
      <c r="W85" s="166">
        <v>0</v>
      </c>
      <c r="X85" s="110">
        <f t="shared" si="8"/>
        <v>0.36147260660087338</v>
      </c>
      <c r="Y85" s="166">
        <v>0</v>
      </c>
      <c r="Z85" s="167">
        <v>0</v>
      </c>
      <c r="AA85" s="166">
        <v>0.63852739339912667</v>
      </c>
      <c r="AB85" s="111">
        <f t="shared" si="9"/>
        <v>0.63852739339912667</v>
      </c>
      <c r="AC85" s="81"/>
    </row>
    <row r="86" spans="1:29" s="34" customFormat="1" ht="15" x14ac:dyDescent="0.25">
      <c r="A86" s="77">
        <v>434</v>
      </c>
      <c r="B86" s="73" t="s">
        <v>134</v>
      </c>
      <c r="C86" s="121">
        <v>2956</v>
      </c>
      <c r="D86" s="121">
        <v>30</v>
      </c>
      <c r="E86" s="121">
        <v>0</v>
      </c>
      <c r="F86" s="121">
        <v>6959</v>
      </c>
      <c r="G86" s="122">
        <v>6959</v>
      </c>
      <c r="H86" s="123"/>
      <c r="I86" s="100">
        <v>1499.6188999999999</v>
      </c>
      <c r="J86" s="101">
        <f t="shared" si="5"/>
        <v>215.4934473343871</v>
      </c>
      <c r="K86" s="132">
        <v>6</v>
      </c>
      <c r="L86" s="114">
        <v>541.49890000000005</v>
      </c>
      <c r="M86" s="115">
        <f t="shared" si="6"/>
        <v>77.812746084207504</v>
      </c>
      <c r="N86" s="124">
        <v>6</v>
      </c>
      <c r="O86" s="114">
        <v>958.12</v>
      </c>
      <c r="P86" s="117">
        <f t="shared" si="7"/>
        <v>137.68070125017962</v>
      </c>
      <c r="Q86" s="123"/>
      <c r="R86" s="197">
        <v>2.5566495594313999E-2</v>
      </c>
      <c r="S86" s="126">
        <v>0</v>
      </c>
      <c r="T86" s="127">
        <v>7.3351969623749076E-3</v>
      </c>
      <c r="U86" s="127">
        <v>0.32088079177983159</v>
      </c>
      <c r="V86" s="127">
        <v>0</v>
      </c>
      <c r="W86" s="128">
        <v>7.3085235188753627E-3</v>
      </c>
      <c r="X86" s="110">
        <f t="shared" si="8"/>
        <v>0.36109100785539583</v>
      </c>
      <c r="Y86" s="126">
        <v>0</v>
      </c>
      <c r="Z86" s="129">
        <v>1.8271308797188407E-3</v>
      </c>
      <c r="AA86" s="128">
        <v>0.63708186126488542</v>
      </c>
      <c r="AB86" s="111">
        <f t="shared" si="9"/>
        <v>0.63890899214460428</v>
      </c>
      <c r="AC86" s="81"/>
    </row>
    <row r="87" spans="1:29" s="34" customFormat="1" ht="15" x14ac:dyDescent="0.25">
      <c r="A87" s="78">
        <v>18</v>
      </c>
      <c r="B87" s="73" t="s">
        <v>36</v>
      </c>
      <c r="C87" s="121">
        <v>135970</v>
      </c>
      <c r="D87" s="121">
        <v>28386</v>
      </c>
      <c r="E87" s="121">
        <v>0</v>
      </c>
      <c r="F87" s="121">
        <v>388611</v>
      </c>
      <c r="G87" s="122">
        <v>388611</v>
      </c>
      <c r="H87" s="123"/>
      <c r="I87" s="100">
        <v>157057.4681</v>
      </c>
      <c r="J87" s="101">
        <f t="shared" si="5"/>
        <v>404.15085548273208</v>
      </c>
      <c r="K87" s="132">
        <v>6</v>
      </c>
      <c r="L87" s="114">
        <v>56483.398100000006</v>
      </c>
      <c r="M87" s="115">
        <f t="shared" si="6"/>
        <v>145.34688441655024</v>
      </c>
      <c r="N87" s="124">
        <v>6</v>
      </c>
      <c r="O87" s="114">
        <v>100574.07</v>
      </c>
      <c r="P87" s="117">
        <f t="shared" si="7"/>
        <v>258.80397106618187</v>
      </c>
      <c r="Q87" s="123"/>
      <c r="R87" s="197">
        <v>1.3633544624803486E-2</v>
      </c>
      <c r="S87" s="126">
        <v>0</v>
      </c>
      <c r="T87" s="127">
        <v>3.169858816793189E-2</v>
      </c>
      <c r="U87" s="127">
        <v>0.18482819347066759</v>
      </c>
      <c r="V87" s="127">
        <v>0.12524078121185503</v>
      </c>
      <c r="W87" s="128">
        <v>4.2341189377673406E-3</v>
      </c>
      <c r="X87" s="110">
        <f t="shared" si="8"/>
        <v>0.35963522641302531</v>
      </c>
      <c r="Y87" s="126">
        <v>0</v>
      </c>
      <c r="Z87" s="129">
        <v>0</v>
      </c>
      <c r="AA87" s="128">
        <v>0.64036477358697474</v>
      </c>
      <c r="AB87" s="111">
        <f t="shared" si="9"/>
        <v>0.64036477358697474</v>
      </c>
      <c r="AC87" s="81"/>
    </row>
    <row r="88" spans="1:29" s="34" customFormat="1" ht="15" x14ac:dyDescent="0.25">
      <c r="A88" s="78">
        <v>194</v>
      </c>
      <c r="B88" s="73" t="s">
        <v>73</v>
      </c>
      <c r="C88" s="121">
        <v>1373</v>
      </c>
      <c r="D88" s="121">
        <v>0</v>
      </c>
      <c r="E88" s="121">
        <v>0</v>
      </c>
      <c r="F88" s="121">
        <v>3560</v>
      </c>
      <c r="G88" s="122">
        <v>3560</v>
      </c>
      <c r="H88" s="123"/>
      <c r="I88" s="100">
        <v>1438.5360000000001</v>
      </c>
      <c r="J88" s="101">
        <f t="shared" si="5"/>
        <v>404.08314606741573</v>
      </c>
      <c r="K88" s="86" t="s">
        <v>266</v>
      </c>
      <c r="L88" s="114">
        <v>516.18600000000004</v>
      </c>
      <c r="M88" s="115">
        <f t="shared" si="6"/>
        <v>144.99606741573035</v>
      </c>
      <c r="N88" s="124">
        <v>6</v>
      </c>
      <c r="O88" s="114">
        <v>922.35</v>
      </c>
      <c r="P88" s="117">
        <f t="shared" si="7"/>
        <v>259.08707865168537</v>
      </c>
      <c r="Q88" s="131">
        <v>4</v>
      </c>
      <c r="R88" s="197">
        <v>1.363886618061696E-2</v>
      </c>
      <c r="S88" s="126">
        <v>0</v>
      </c>
      <c r="T88" s="127">
        <v>2.8918289149524237E-3</v>
      </c>
      <c r="U88" s="127">
        <v>0.19834470600666235</v>
      </c>
      <c r="V88" s="127">
        <v>0.14395190666066057</v>
      </c>
      <c r="W88" s="128">
        <v>0</v>
      </c>
      <c r="X88" s="110">
        <f t="shared" si="8"/>
        <v>0.35882730776289229</v>
      </c>
      <c r="Y88" s="126">
        <v>0</v>
      </c>
      <c r="Z88" s="129">
        <v>4.9494764121301099E-3</v>
      </c>
      <c r="AA88" s="128">
        <v>0.63622321582497765</v>
      </c>
      <c r="AB88" s="111">
        <f t="shared" si="9"/>
        <v>0.64117269223710771</v>
      </c>
      <c r="AC88" s="81"/>
    </row>
    <row r="89" spans="1:29" s="34" customFormat="1" ht="15" x14ac:dyDescent="0.25">
      <c r="A89" s="77">
        <v>622</v>
      </c>
      <c r="B89" s="73" t="s">
        <v>175</v>
      </c>
      <c r="C89" s="121">
        <v>1541</v>
      </c>
      <c r="D89" s="121">
        <v>0</v>
      </c>
      <c r="E89" s="121">
        <v>660</v>
      </c>
      <c r="F89" s="121">
        <v>1958</v>
      </c>
      <c r="G89" s="122">
        <v>2233</v>
      </c>
      <c r="H89" s="123">
        <v>1</v>
      </c>
      <c r="I89" s="100">
        <v>729.98430000000008</v>
      </c>
      <c r="J89" s="101">
        <f t="shared" si="5"/>
        <v>326.90743394536503</v>
      </c>
      <c r="K89" s="86" t="s">
        <v>270</v>
      </c>
      <c r="L89" s="114">
        <v>261.78430000000003</v>
      </c>
      <c r="M89" s="115">
        <f t="shared" si="6"/>
        <v>117.23434841021049</v>
      </c>
      <c r="N89" s="124" t="s">
        <v>269</v>
      </c>
      <c r="O89" s="114">
        <v>468.2</v>
      </c>
      <c r="P89" s="117">
        <f t="shared" si="7"/>
        <v>209.67308553515451</v>
      </c>
      <c r="Q89" s="125" t="s">
        <v>263</v>
      </c>
      <c r="R89" s="197">
        <v>1.4781139813554892E-2</v>
      </c>
      <c r="S89" s="126">
        <v>0</v>
      </c>
      <c r="T89" s="127">
        <v>0</v>
      </c>
      <c r="U89" s="127">
        <v>0.34009539657222759</v>
      </c>
      <c r="V89" s="127">
        <v>0</v>
      </c>
      <c r="W89" s="128">
        <v>3.7398064588512379E-3</v>
      </c>
      <c r="X89" s="110">
        <f t="shared" si="8"/>
        <v>0.35861634284463373</v>
      </c>
      <c r="Y89" s="126">
        <v>0</v>
      </c>
      <c r="Z89" s="129">
        <v>1.1096129053734442E-3</v>
      </c>
      <c r="AA89" s="128">
        <v>0.64027404424999268</v>
      </c>
      <c r="AB89" s="111">
        <f t="shared" si="9"/>
        <v>0.64138365715536616</v>
      </c>
      <c r="AC89" s="81"/>
    </row>
    <row r="90" spans="1:29" s="34" customFormat="1" ht="15" x14ac:dyDescent="0.25">
      <c r="A90" s="77">
        <v>531</v>
      </c>
      <c r="B90" s="73" t="s">
        <v>148</v>
      </c>
      <c r="C90" s="121">
        <v>13691</v>
      </c>
      <c r="D90" s="121">
        <v>14</v>
      </c>
      <c r="E90" s="121">
        <v>0</v>
      </c>
      <c r="F90" s="121">
        <v>30876</v>
      </c>
      <c r="G90" s="122">
        <v>30876</v>
      </c>
      <c r="H90" s="123"/>
      <c r="I90" s="100">
        <v>12217.9496</v>
      </c>
      <c r="J90" s="101">
        <f t="shared" si="5"/>
        <v>395.71024744137839</v>
      </c>
      <c r="K90" s="86">
        <v>6</v>
      </c>
      <c r="L90" s="114">
        <v>4374.6396000000004</v>
      </c>
      <c r="M90" s="115">
        <f t="shared" si="6"/>
        <v>141.68414302370775</v>
      </c>
      <c r="N90" s="124">
        <v>6</v>
      </c>
      <c r="O90" s="114">
        <v>7843.31</v>
      </c>
      <c r="P90" s="117">
        <f t="shared" si="7"/>
        <v>254.02610441767069</v>
      </c>
      <c r="Q90" s="152"/>
      <c r="R90" s="197">
        <v>1.392459500733249E-2</v>
      </c>
      <c r="S90" s="126">
        <v>0</v>
      </c>
      <c r="T90" s="127">
        <v>3.976935704498241E-3</v>
      </c>
      <c r="U90" s="127">
        <v>0.30590808788407509</v>
      </c>
      <c r="V90" s="127">
        <v>3.2262369129432325E-2</v>
      </c>
      <c r="W90" s="128">
        <v>1.978237003040183E-3</v>
      </c>
      <c r="X90" s="110">
        <f t="shared" si="8"/>
        <v>0.35805022472837833</v>
      </c>
      <c r="Y90" s="126">
        <v>0</v>
      </c>
      <c r="Z90" s="129">
        <v>2.5945433593865862E-4</v>
      </c>
      <c r="AA90" s="128">
        <v>0.64169032093568301</v>
      </c>
      <c r="AB90" s="111">
        <f t="shared" si="9"/>
        <v>0.64194977527162167</v>
      </c>
      <c r="AC90" s="81"/>
    </row>
    <row r="91" spans="1:29" s="34" customFormat="1" ht="15" x14ac:dyDescent="0.25">
      <c r="A91" s="77">
        <v>847</v>
      </c>
      <c r="B91" s="73" t="s">
        <v>216</v>
      </c>
      <c r="C91" s="121">
        <v>795</v>
      </c>
      <c r="D91" s="121">
        <v>0</v>
      </c>
      <c r="E91" s="121">
        <v>431</v>
      </c>
      <c r="F91" s="121">
        <v>631</v>
      </c>
      <c r="G91" s="122">
        <v>810.58333333333326</v>
      </c>
      <c r="H91" s="123">
        <v>1</v>
      </c>
      <c r="I91" s="100">
        <v>313.44514166666664</v>
      </c>
      <c r="J91" s="101">
        <f t="shared" si="5"/>
        <v>386.69082964942947</v>
      </c>
      <c r="K91" s="86" t="s">
        <v>266</v>
      </c>
      <c r="L91" s="114">
        <v>111.80514166666667</v>
      </c>
      <c r="M91" s="115">
        <f t="shared" si="6"/>
        <v>137.93170556183821</v>
      </c>
      <c r="N91" s="124">
        <v>6</v>
      </c>
      <c r="O91" s="114">
        <v>201.64</v>
      </c>
      <c r="P91" s="117">
        <f t="shared" si="7"/>
        <v>248.75912408759126</v>
      </c>
      <c r="Q91" s="125">
        <v>4</v>
      </c>
      <c r="R91" s="197">
        <v>1.1102421245057316E-2</v>
      </c>
      <c r="S91" s="126">
        <v>0</v>
      </c>
      <c r="T91" s="127">
        <v>0</v>
      </c>
      <c r="U91" s="127">
        <v>0.34559521672811594</v>
      </c>
      <c r="V91" s="127">
        <v>0</v>
      </c>
      <c r="W91" s="128">
        <v>0</v>
      </c>
      <c r="X91" s="110">
        <f t="shared" si="8"/>
        <v>0.35669763797317328</v>
      </c>
      <c r="Y91" s="126">
        <v>0</v>
      </c>
      <c r="Z91" s="129">
        <v>0</v>
      </c>
      <c r="AA91" s="128">
        <v>0.64330236202682678</v>
      </c>
      <c r="AB91" s="111">
        <f t="shared" si="9"/>
        <v>0.64330236202682678</v>
      </c>
      <c r="AC91" s="81"/>
    </row>
    <row r="92" spans="1:29" s="34" customFormat="1" ht="15" x14ac:dyDescent="0.25">
      <c r="A92" s="77">
        <v>714</v>
      </c>
      <c r="B92" s="73" t="s">
        <v>189</v>
      </c>
      <c r="C92" s="121">
        <v>655</v>
      </c>
      <c r="D92" s="121">
        <v>0</v>
      </c>
      <c r="E92" s="121">
        <v>350</v>
      </c>
      <c r="F92" s="121">
        <v>507</v>
      </c>
      <c r="G92" s="122">
        <v>652.83333333333337</v>
      </c>
      <c r="H92" s="123">
        <v>1</v>
      </c>
      <c r="I92" s="100">
        <v>249.05511666666666</v>
      </c>
      <c r="J92" s="101">
        <f t="shared" si="5"/>
        <v>381.49877457237682</v>
      </c>
      <c r="K92" s="132" t="s">
        <v>266</v>
      </c>
      <c r="L92" s="114">
        <v>88.085116666666664</v>
      </c>
      <c r="M92" s="115">
        <f t="shared" si="6"/>
        <v>134.92741894306866</v>
      </c>
      <c r="N92" s="136">
        <v>6</v>
      </c>
      <c r="O92" s="114">
        <v>160.97</v>
      </c>
      <c r="P92" s="117">
        <f t="shared" si="7"/>
        <v>246.57135562930813</v>
      </c>
      <c r="Q92" s="123">
        <v>4</v>
      </c>
      <c r="R92" s="197">
        <v>1.1202339615989956E-2</v>
      </c>
      <c r="S92" s="126">
        <v>0</v>
      </c>
      <c r="T92" s="127">
        <v>0</v>
      </c>
      <c r="U92" s="127">
        <v>0.34247486182275444</v>
      </c>
      <c r="V92" s="127">
        <v>0</v>
      </c>
      <c r="W92" s="128">
        <v>0</v>
      </c>
      <c r="X92" s="110">
        <f t="shared" si="8"/>
        <v>0.35367720143874437</v>
      </c>
      <c r="Y92" s="126">
        <v>0</v>
      </c>
      <c r="Z92" s="127">
        <v>0</v>
      </c>
      <c r="AA92" s="128">
        <v>0.64632279856125552</v>
      </c>
      <c r="AB92" s="111">
        <f t="shared" si="9"/>
        <v>0.64632279856125552</v>
      </c>
      <c r="AC92" s="81"/>
    </row>
    <row r="93" spans="1:29" s="34" customFormat="1" ht="15" x14ac:dyDescent="0.25">
      <c r="A93" s="77">
        <v>967</v>
      </c>
      <c r="B93" s="73" t="s">
        <v>245</v>
      </c>
      <c r="C93" s="121">
        <v>1016</v>
      </c>
      <c r="D93" s="121">
        <v>0</v>
      </c>
      <c r="E93" s="121">
        <v>0</v>
      </c>
      <c r="F93" s="121">
        <v>2124</v>
      </c>
      <c r="G93" s="122">
        <v>2124</v>
      </c>
      <c r="H93" s="123"/>
      <c r="I93" s="100">
        <v>709.2604</v>
      </c>
      <c r="J93" s="101">
        <f t="shared" si="5"/>
        <v>333.92674199623355</v>
      </c>
      <c r="K93" s="86">
        <v>6</v>
      </c>
      <c r="L93" s="114">
        <v>246.96039999999999</v>
      </c>
      <c r="M93" s="115">
        <f t="shared" si="6"/>
        <v>116.27137476459509</v>
      </c>
      <c r="N93" s="124">
        <v>6</v>
      </c>
      <c r="O93" s="114">
        <v>462.3</v>
      </c>
      <c r="P93" s="117">
        <f t="shared" si="7"/>
        <v>217.65536723163842</v>
      </c>
      <c r="Q93" s="125"/>
      <c r="R93" s="197">
        <v>1.6496057019396541E-2</v>
      </c>
      <c r="S93" s="126">
        <v>0</v>
      </c>
      <c r="T93" s="127">
        <v>0</v>
      </c>
      <c r="U93" s="127">
        <v>0.33169820280393492</v>
      </c>
      <c r="V93" s="127">
        <v>0</v>
      </c>
      <c r="W93" s="128">
        <v>0</v>
      </c>
      <c r="X93" s="110">
        <f t="shared" si="8"/>
        <v>0.34819425982333146</v>
      </c>
      <c r="Y93" s="126">
        <v>0</v>
      </c>
      <c r="Z93" s="129">
        <v>0</v>
      </c>
      <c r="AA93" s="128">
        <v>0.65180574017666859</v>
      </c>
      <c r="AB93" s="111">
        <f t="shared" si="9"/>
        <v>0.65180574017666859</v>
      </c>
      <c r="AC93" s="81"/>
    </row>
    <row r="94" spans="1:29" s="34" customFormat="1" ht="15" x14ac:dyDescent="0.25">
      <c r="A94" s="77">
        <v>731</v>
      </c>
      <c r="B94" s="73" t="s">
        <v>192</v>
      </c>
      <c r="C94" s="121">
        <v>3775</v>
      </c>
      <c r="D94" s="121">
        <v>420</v>
      </c>
      <c r="E94" s="121">
        <v>0</v>
      </c>
      <c r="F94" s="121">
        <v>9809</v>
      </c>
      <c r="G94" s="122">
        <v>9809</v>
      </c>
      <c r="H94" s="123"/>
      <c r="I94" s="100">
        <v>4064.9839000000002</v>
      </c>
      <c r="J94" s="101">
        <f t="shared" si="5"/>
        <v>414.413691507799</v>
      </c>
      <c r="K94" s="132">
        <v>6</v>
      </c>
      <c r="L94" s="114">
        <v>1386.6639</v>
      </c>
      <c r="M94" s="115">
        <f t="shared" si="6"/>
        <v>141.36648995820164</v>
      </c>
      <c r="N94" s="136">
        <v>6</v>
      </c>
      <c r="O94" s="114">
        <v>2678.32</v>
      </c>
      <c r="P94" s="117">
        <f t="shared" si="7"/>
        <v>273.04720154959733</v>
      </c>
      <c r="Q94" s="123"/>
      <c r="R94" s="197">
        <v>1.3296485626917242E-2</v>
      </c>
      <c r="S94" s="126">
        <v>0</v>
      </c>
      <c r="T94" s="127">
        <v>3.9478631145377967E-2</v>
      </c>
      <c r="U94" s="127">
        <v>0.19136703099857297</v>
      </c>
      <c r="V94" s="127">
        <v>9.3783889279364679E-2</v>
      </c>
      <c r="W94" s="128">
        <v>3.1980446466220937E-3</v>
      </c>
      <c r="X94" s="110">
        <f t="shared" si="8"/>
        <v>0.34112408169685493</v>
      </c>
      <c r="Y94" s="126">
        <v>0</v>
      </c>
      <c r="Z94" s="127">
        <v>7.9951116165552342E-4</v>
      </c>
      <c r="AA94" s="128">
        <v>0.65807640714148952</v>
      </c>
      <c r="AB94" s="111">
        <f t="shared" si="9"/>
        <v>0.65887591830314507</v>
      </c>
      <c r="AC94" s="81"/>
    </row>
    <row r="95" spans="1:29" s="36" customFormat="1" ht="15" x14ac:dyDescent="0.25">
      <c r="A95" s="77">
        <v>282</v>
      </c>
      <c r="B95" s="88" t="s">
        <v>100</v>
      </c>
      <c r="C95" s="121">
        <v>1409</v>
      </c>
      <c r="D95" s="121">
        <v>1</v>
      </c>
      <c r="E95" s="121">
        <v>140</v>
      </c>
      <c r="F95" s="121">
        <v>3118</v>
      </c>
      <c r="G95" s="122">
        <v>3176.3333333333335</v>
      </c>
      <c r="H95" s="123">
        <v>1</v>
      </c>
      <c r="I95" s="100">
        <v>1120.8819666666666</v>
      </c>
      <c r="J95" s="101">
        <f t="shared" si="5"/>
        <v>352.88549690418716</v>
      </c>
      <c r="K95" s="168">
        <v>6</v>
      </c>
      <c r="L95" s="114">
        <v>382.10596666666669</v>
      </c>
      <c r="M95" s="115">
        <f t="shared" si="6"/>
        <v>120.29781718963164</v>
      </c>
      <c r="N95" s="138">
        <v>6</v>
      </c>
      <c r="O95" s="114">
        <v>738.77599999999995</v>
      </c>
      <c r="P95" s="117">
        <f t="shared" si="7"/>
        <v>232.58767971455555</v>
      </c>
      <c r="Q95" s="169">
        <v>6</v>
      </c>
      <c r="R95" s="197">
        <v>1.5327215987862417E-2</v>
      </c>
      <c r="S95" s="139">
        <v>0</v>
      </c>
      <c r="T95" s="140">
        <v>2.7567577067808421E-3</v>
      </c>
      <c r="U95" s="140">
        <v>0.22908385923120841</v>
      </c>
      <c r="V95" s="140">
        <v>9.3729762030548627E-2</v>
      </c>
      <c r="W95" s="141">
        <v>0</v>
      </c>
      <c r="X95" s="110">
        <f t="shared" si="8"/>
        <v>0.34089759495640032</v>
      </c>
      <c r="Y95" s="139">
        <v>0</v>
      </c>
      <c r="Z95" s="140">
        <v>0</v>
      </c>
      <c r="AA95" s="141">
        <v>0.65910240504359974</v>
      </c>
      <c r="AB95" s="111">
        <f t="shared" si="9"/>
        <v>0.65910240504359974</v>
      </c>
      <c r="AC95" s="81"/>
    </row>
    <row r="96" spans="1:29" s="34" customFormat="1" ht="15" x14ac:dyDescent="0.25">
      <c r="A96" s="78">
        <v>143</v>
      </c>
      <c r="B96" s="73" t="s">
        <v>58</v>
      </c>
      <c r="C96" s="121">
        <v>17841</v>
      </c>
      <c r="D96" s="121">
        <v>6136</v>
      </c>
      <c r="E96" s="121">
        <v>100</v>
      </c>
      <c r="F96" s="121">
        <v>53651</v>
      </c>
      <c r="G96" s="122">
        <v>53692.666666666664</v>
      </c>
      <c r="H96" s="123">
        <v>1</v>
      </c>
      <c r="I96" s="100">
        <v>19949.617933333335</v>
      </c>
      <c r="J96" s="101">
        <f t="shared" si="5"/>
        <v>371.55200461888029</v>
      </c>
      <c r="K96" s="132">
        <v>6</v>
      </c>
      <c r="L96" s="114">
        <v>6790.7979333333333</v>
      </c>
      <c r="M96" s="115">
        <f t="shared" si="6"/>
        <v>126.47533368926857</v>
      </c>
      <c r="N96" s="124">
        <v>6</v>
      </c>
      <c r="O96" s="114">
        <v>13158.82</v>
      </c>
      <c r="P96" s="117">
        <f t="shared" si="7"/>
        <v>245.07667092961177</v>
      </c>
      <c r="Q96" s="123"/>
      <c r="R96" s="197">
        <v>1.4818328901730779E-2</v>
      </c>
      <c r="S96" s="126">
        <v>7.268309622998995E-3</v>
      </c>
      <c r="T96" s="127">
        <v>4.0610802808724797E-2</v>
      </c>
      <c r="U96" s="127">
        <v>0.23894732968135804</v>
      </c>
      <c r="V96" s="127">
        <v>2.8376483293653318E-2</v>
      </c>
      <c r="W96" s="128">
        <v>1.0376138565246841E-2</v>
      </c>
      <c r="X96" s="110">
        <f t="shared" si="8"/>
        <v>0.34039739287371273</v>
      </c>
      <c r="Y96" s="126">
        <v>0</v>
      </c>
      <c r="Z96" s="129">
        <v>1.1529042850274267E-3</v>
      </c>
      <c r="AA96" s="128">
        <v>0.6584497028412597</v>
      </c>
      <c r="AB96" s="111">
        <f t="shared" si="9"/>
        <v>0.65960260712628715</v>
      </c>
      <c r="AC96" s="81"/>
    </row>
    <row r="97" spans="1:29" s="34" customFormat="1" ht="15" x14ac:dyDescent="0.25">
      <c r="A97" s="78">
        <v>179</v>
      </c>
      <c r="B97" s="73" t="s">
        <v>66</v>
      </c>
      <c r="C97" s="121">
        <v>25050</v>
      </c>
      <c r="D97" s="121">
        <v>12450</v>
      </c>
      <c r="E97" s="121">
        <v>0</v>
      </c>
      <c r="F97" s="121">
        <v>93650</v>
      </c>
      <c r="G97" s="122">
        <v>93650</v>
      </c>
      <c r="H97" s="123"/>
      <c r="I97" s="100">
        <v>45071.49500000001</v>
      </c>
      <c r="J97" s="101">
        <f t="shared" si="5"/>
        <v>481.27597437266428</v>
      </c>
      <c r="K97" s="86">
        <v>6</v>
      </c>
      <c r="L97" s="114">
        <v>15306.215000000004</v>
      </c>
      <c r="M97" s="115">
        <f t="shared" si="6"/>
        <v>163.44063000533907</v>
      </c>
      <c r="N97" s="124">
        <v>6</v>
      </c>
      <c r="O97" s="114">
        <v>29765.280000000002</v>
      </c>
      <c r="P97" s="117">
        <f t="shared" si="7"/>
        <v>317.83534436732521</v>
      </c>
      <c r="Q97" s="125"/>
      <c r="R97" s="197">
        <v>1.1448699449618875E-2</v>
      </c>
      <c r="S97" s="126">
        <v>0</v>
      </c>
      <c r="T97" s="127">
        <v>3.4227841787808452E-2</v>
      </c>
      <c r="U97" s="127">
        <v>0.19474048952669529</v>
      </c>
      <c r="V97" s="127">
        <v>9.6492472681458635E-2</v>
      </c>
      <c r="W97" s="128">
        <v>2.6890610129528649E-3</v>
      </c>
      <c r="X97" s="110">
        <f t="shared" si="8"/>
        <v>0.33959856445853409</v>
      </c>
      <c r="Y97" s="126">
        <v>0</v>
      </c>
      <c r="Z97" s="129">
        <v>8.0316838835720885E-4</v>
      </c>
      <c r="AA97" s="128">
        <v>0.65959826715310854</v>
      </c>
      <c r="AB97" s="111">
        <f t="shared" si="9"/>
        <v>0.6604014355414658</v>
      </c>
      <c r="AC97" s="81"/>
    </row>
    <row r="98" spans="1:29" s="34" customFormat="1" ht="15" x14ac:dyDescent="0.25">
      <c r="A98" s="78">
        <v>232</v>
      </c>
      <c r="B98" s="73" t="s">
        <v>86</v>
      </c>
      <c r="C98" s="121">
        <v>1634</v>
      </c>
      <c r="D98" s="121">
        <v>0</v>
      </c>
      <c r="E98" s="121">
        <v>1280</v>
      </c>
      <c r="F98" s="121">
        <v>728</v>
      </c>
      <c r="G98" s="122">
        <v>1261.3333333333335</v>
      </c>
      <c r="H98" s="123">
        <v>1</v>
      </c>
      <c r="I98" s="100">
        <v>480.45546666666667</v>
      </c>
      <c r="J98" s="101">
        <f t="shared" si="5"/>
        <v>380.91078224101477</v>
      </c>
      <c r="K98" s="86" t="s">
        <v>270</v>
      </c>
      <c r="L98" s="114">
        <v>162.71546666666666</v>
      </c>
      <c r="M98" s="115">
        <f t="shared" si="6"/>
        <v>129.0027484143763</v>
      </c>
      <c r="N98" s="124" t="s">
        <v>269</v>
      </c>
      <c r="O98" s="114">
        <v>317.74</v>
      </c>
      <c r="P98" s="117">
        <f t="shared" si="7"/>
        <v>251.90803382663844</v>
      </c>
      <c r="Q98" s="125">
        <v>4</v>
      </c>
      <c r="R98" s="197">
        <v>8.3462470056191122E-3</v>
      </c>
      <c r="S98" s="126">
        <v>0</v>
      </c>
      <c r="T98" s="127">
        <v>0</v>
      </c>
      <c r="U98" s="127">
        <v>0.3303229491127308</v>
      </c>
      <c r="V98" s="127">
        <v>0</v>
      </c>
      <c r="W98" s="128">
        <v>0</v>
      </c>
      <c r="X98" s="110">
        <f t="shared" si="8"/>
        <v>0.33866919611834989</v>
      </c>
      <c r="Y98" s="126">
        <v>0</v>
      </c>
      <c r="Z98" s="129">
        <v>0</v>
      </c>
      <c r="AA98" s="128">
        <v>0.66133080388165011</v>
      </c>
      <c r="AB98" s="111">
        <f t="shared" si="9"/>
        <v>0.66133080388165011</v>
      </c>
      <c r="AC98" s="81"/>
    </row>
    <row r="99" spans="1:29" s="34" customFormat="1" ht="15" x14ac:dyDescent="0.25">
      <c r="A99" s="77">
        <v>891</v>
      </c>
      <c r="B99" s="73" t="s">
        <v>226</v>
      </c>
      <c r="C99" s="121">
        <v>1331</v>
      </c>
      <c r="D99" s="121">
        <v>18</v>
      </c>
      <c r="E99" s="121">
        <v>36</v>
      </c>
      <c r="F99" s="121">
        <v>3278</v>
      </c>
      <c r="G99" s="122">
        <v>3293</v>
      </c>
      <c r="H99" s="123">
        <v>1</v>
      </c>
      <c r="I99" s="100">
        <v>1020.8003</v>
      </c>
      <c r="J99" s="101">
        <f t="shared" si="5"/>
        <v>309.99098086850898</v>
      </c>
      <c r="K99" s="86" t="s">
        <v>266</v>
      </c>
      <c r="L99" s="114">
        <v>345.46029999999996</v>
      </c>
      <c r="M99" s="115">
        <f t="shared" si="6"/>
        <v>104.90747039174005</v>
      </c>
      <c r="N99" s="124">
        <v>6</v>
      </c>
      <c r="O99" s="114">
        <v>675.34</v>
      </c>
      <c r="P99" s="117">
        <f t="shared" si="7"/>
        <v>205.08351047676891</v>
      </c>
      <c r="Q99" s="125">
        <v>4</v>
      </c>
      <c r="R99" s="197">
        <v>1.769200107014075E-2</v>
      </c>
      <c r="S99" s="126">
        <v>0</v>
      </c>
      <c r="T99" s="127">
        <v>0</v>
      </c>
      <c r="U99" s="127">
        <v>0.32072903975439659</v>
      </c>
      <c r="V99" s="127">
        <v>0</v>
      </c>
      <c r="W99" s="128">
        <v>0</v>
      </c>
      <c r="X99" s="110">
        <f t="shared" si="8"/>
        <v>0.33842104082453733</v>
      </c>
      <c r="Y99" s="126">
        <v>0</v>
      </c>
      <c r="Z99" s="129">
        <v>0</v>
      </c>
      <c r="AA99" s="128">
        <v>0.66157895917546261</v>
      </c>
      <c r="AB99" s="111">
        <f t="shared" si="9"/>
        <v>0.66157895917546261</v>
      </c>
      <c r="AC99" s="81"/>
    </row>
    <row r="100" spans="1:29" s="34" customFormat="1" ht="15" x14ac:dyDescent="0.25">
      <c r="A100" s="77">
        <v>550</v>
      </c>
      <c r="B100" s="73" t="s">
        <v>153</v>
      </c>
      <c r="C100" s="121">
        <v>3776</v>
      </c>
      <c r="D100" s="121">
        <v>0</v>
      </c>
      <c r="E100" s="121">
        <v>1200</v>
      </c>
      <c r="F100" s="121">
        <v>4168</v>
      </c>
      <c r="G100" s="122">
        <v>4668</v>
      </c>
      <c r="H100" s="123">
        <v>1</v>
      </c>
      <c r="I100" s="100">
        <v>1702.1228000000001</v>
      </c>
      <c r="J100" s="101">
        <f t="shared" si="5"/>
        <v>364.63641816623823</v>
      </c>
      <c r="K100" s="86" t="s">
        <v>266</v>
      </c>
      <c r="L100" s="114">
        <v>574.11280000000011</v>
      </c>
      <c r="M100" s="115">
        <f t="shared" si="6"/>
        <v>122.98903170522711</v>
      </c>
      <c r="N100" s="124">
        <v>6</v>
      </c>
      <c r="O100" s="114">
        <v>1128.01</v>
      </c>
      <c r="P100" s="117">
        <f t="shared" si="7"/>
        <v>241.64738646101114</v>
      </c>
      <c r="Q100" s="125">
        <v>4</v>
      </c>
      <c r="R100" s="197">
        <v>1.349491352797812E-2</v>
      </c>
      <c r="S100" s="126">
        <v>0</v>
      </c>
      <c r="T100" s="127">
        <v>0</v>
      </c>
      <c r="U100" s="127">
        <v>0.32379731944134704</v>
      </c>
      <c r="V100" s="127">
        <v>0</v>
      </c>
      <c r="W100" s="128">
        <v>0</v>
      </c>
      <c r="X100" s="110">
        <f t="shared" si="8"/>
        <v>0.33729223296932515</v>
      </c>
      <c r="Y100" s="126">
        <v>0</v>
      </c>
      <c r="Z100" s="129">
        <v>0</v>
      </c>
      <c r="AA100" s="128">
        <v>0.6627077670306748</v>
      </c>
      <c r="AB100" s="111">
        <f t="shared" si="9"/>
        <v>0.6627077670306748</v>
      </c>
      <c r="AC100" s="81"/>
    </row>
    <row r="101" spans="1:29" s="34" customFormat="1" ht="15" x14ac:dyDescent="0.25">
      <c r="A101" s="77">
        <v>394</v>
      </c>
      <c r="B101" s="73" t="s">
        <v>124</v>
      </c>
      <c r="C101" s="121">
        <v>7045</v>
      </c>
      <c r="D101" s="121">
        <v>30</v>
      </c>
      <c r="E101" s="121">
        <v>980</v>
      </c>
      <c r="F101" s="121">
        <v>13410</v>
      </c>
      <c r="G101" s="122">
        <v>13818.333333333334</v>
      </c>
      <c r="H101" s="123">
        <v>1</v>
      </c>
      <c r="I101" s="100">
        <v>3472.9001666666668</v>
      </c>
      <c r="J101" s="101">
        <f t="shared" si="5"/>
        <v>251.32554577252444</v>
      </c>
      <c r="K101" s="132" t="s">
        <v>266</v>
      </c>
      <c r="L101" s="114">
        <v>1157.4001666666668</v>
      </c>
      <c r="M101" s="115">
        <f t="shared" si="6"/>
        <v>83.758304185261125</v>
      </c>
      <c r="N101" s="124">
        <v>6</v>
      </c>
      <c r="O101" s="114">
        <v>2315.5</v>
      </c>
      <c r="P101" s="117">
        <f t="shared" si="7"/>
        <v>167.56724158726328</v>
      </c>
      <c r="Q101" s="123">
        <v>4</v>
      </c>
      <c r="R101" s="197">
        <v>2.1276165871165986E-2</v>
      </c>
      <c r="S101" s="126">
        <v>0</v>
      </c>
      <c r="T101" s="127">
        <v>0</v>
      </c>
      <c r="U101" s="127">
        <v>0.31199001257402492</v>
      </c>
      <c r="V101" s="170">
        <v>0</v>
      </c>
      <c r="W101" s="128">
        <v>0</v>
      </c>
      <c r="X101" s="110">
        <f t="shared" si="8"/>
        <v>0.33326617844519091</v>
      </c>
      <c r="Y101" s="126">
        <v>0</v>
      </c>
      <c r="Z101" s="129">
        <v>0</v>
      </c>
      <c r="AA101" s="128">
        <v>0.66673382155480909</v>
      </c>
      <c r="AB101" s="111">
        <f t="shared" si="9"/>
        <v>0.66673382155480909</v>
      </c>
      <c r="AC101" s="81"/>
    </row>
    <row r="102" spans="1:29" s="34" customFormat="1" ht="15" x14ac:dyDescent="0.25">
      <c r="A102" s="77">
        <v>711</v>
      </c>
      <c r="B102" s="73" t="s">
        <v>187</v>
      </c>
      <c r="C102" s="121">
        <v>1522</v>
      </c>
      <c r="D102" s="121">
        <v>374</v>
      </c>
      <c r="E102" s="121">
        <v>206</v>
      </c>
      <c r="F102" s="121">
        <v>3880</v>
      </c>
      <c r="G102" s="122">
        <v>3965.8333333333335</v>
      </c>
      <c r="H102" s="123">
        <v>1</v>
      </c>
      <c r="I102" s="100">
        <v>1476.2074166666666</v>
      </c>
      <c r="J102" s="101">
        <f t="shared" si="5"/>
        <v>372.23133011136792</v>
      </c>
      <c r="K102" s="86" t="s">
        <v>266</v>
      </c>
      <c r="L102" s="114">
        <v>490.93741666666665</v>
      </c>
      <c r="M102" s="115">
        <f t="shared" si="6"/>
        <v>123.79174196259717</v>
      </c>
      <c r="N102" s="124">
        <v>6</v>
      </c>
      <c r="O102" s="114">
        <v>985.27</v>
      </c>
      <c r="P102" s="117">
        <f t="shared" si="7"/>
        <v>248.43958814877075</v>
      </c>
      <c r="Q102" s="131">
        <v>4</v>
      </c>
      <c r="R102" s="197">
        <v>1.4483059601662797E-2</v>
      </c>
      <c r="S102" s="126">
        <v>0</v>
      </c>
      <c r="T102" s="127">
        <v>0</v>
      </c>
      <c r="U102" s="127">
        <v>0.29697548712807914</v>
      </c>
      <c r="V102" s="127">
        <v>0</v>
      </c>
      <c r="W102" s="128">
        <v>2.1108144863789185E-2</v>
      </c>
      <c r="X102" s="110">
        <f t="shared" si="8"/>
        <v>0.33256669159353114</v>
      </c>
      <c r="Y102" s="126">
        <v>0</v>
      </c>
      <c r="Z102" s="129">
        <v>9.0434446062768164E-3</v>
      </c>
      <c r="AA102" s="128">
        <v>0.65838986380019204</v>
      </c>
      <c r="AB102" s="111">
        <f t="shared" si="9"/>
        <v>0.66743330840646886</v>
      </c>
      <c r="AC102" s="81"/>
    </row>
    <row r="103" spans="1:29" s="34" customFormat="1" ht="15" x14ac:dyDescent="0.25">
      <c r="A103" s="77">
        <v>904</v>
      </c>
      <c r="B103" s="73" t="s">
        <v>229</v>
      </c>
      <c r="C103" s="121">
        <v>385</v>
      </c>
      <c r="D103" s="121">
        <v>0</v>
      </c>
      <c r="E103" s="121">
        <v>69</v>
      </c>
      <c r="F103" s="121">
        <v>696</v>
      </c>
      <c r="G103" s="122">
        <v>724.75</v>
      </c>
      <c r="H103" s="131">
        <v>1</v>
      </c>
      <c r="I103" s="100">
        <v>231.895725</v>
      </c>
      <c r="J103" s="101">
        <f t="shared" si="5"/>
        <v>319.96650569161778</v>
      </c>
      <c r="K103" s="86" t="s">
        <v>270</v>
      </c>
      <c r="L103" s="114">
        <v>77.025724999999994</v>
      </c>
      <c r="M103" s="115">
        <f t="shared" si="6"/>
        <v>106.27902725077612</v>
      </c>
      <c r="N103" s="124" t="s">
        <v>269</v>
      </c>
      <c r="O103" s="114">
        <v>154.87</v>
      </c>
      <c r="P103" s="117">
        <f t="shared" si="7"/>
        <v>213.68747844084166</v>
      </c>
      <c r="Q103" s="125">
        <v>4</v>
      </c>
      <c r="R103" s="197">
        <v>1.651604401072939E-2</v>
      </c>
      <c r="S103" s="126">
        <v>0</v>
      </c>
      <c r="T103" s="127">
        <v>0</v>
      </c>
      <c r="U103" s="127">
        <v>0.31564068289745312</v>
      </c>
      <c r="V103" s="127">
        <v>0</v>
      </c>
      <c r="W103" s="128">
        <v>0</v>
      </c>
      <c r="X103" s="110">
        <f t="shared" si="8"/>
        <v>0.33215672690818249</v>
      </c>
      <c r="Y103" s="126">
        <v>0</v>
      </c>
      <c r="Z103" s="129">
        <v>0</v>
      </c>
      <c r="AA103" s="128">
        <v>0.66784327309181746</v>
      </c>
      <c r="AB103" s="111">
        <f t="shared" si="9"/>
        <v>0.66784327309181746</v>
      </c>
      <c r="AC103" s="81"/>
    </row>
    <row r="104" spans="1:29" s="34" customFormat="1" ht="15" x14ac:dyDescent="0.25">
      <c r="A104" s="77">
        <v>854</v>
      </c>
      <c r="B104" s="73" t="s">
        <v>217</v>
      </c>
      <c r="C104" s="121">
        <v>5417</v>
      </c>
      <c r="D104" s="121">
        <v>0</v>
      </c>
      <c r="E104" s="121">
        <v>0</v>
      </c>
      <c r="F104" s="121">
        <v>12858</v>
      </c>
      <c r="G104" s="122">
        <v>12858</v>
      </c>
      <c r="H104" s="123"/>
      <c r="I104" s="100">
        <v>4946.0018</v>
      </c>
      <c r="J104" s="101">
        <f t="shared" si="5"/>
        <v>384.66338466324464</v>
      </c>
      <c r="K104" s="86">
        <v>6</v>
      </c>
      <c r="L104" s="114">
        <v>1632.2618</v>
      </c>
      <c r="M104" s="115">
        <f t="shared" si="6"/>
        <v>126.94523254005288</v>
      </c>
      <c r="N104" s="124">
        <v>6</v>
      </c>
      <c r="O104" s="114">
        <v>3313.74</v>
      </c>
      <c r="P104" s="117">
        <f t="shared" si="7"/>
        <v>257.71815212319177</v>
      </c>
      <c r="Q104" s="131"/>
      <c r="R104" s="197">
        <v>1.4324701620610003E-2</v>
      </c>
      <c r="S104" s="126">
        <v>8.7403930989268935E-3</v>
      </c>
      <c r="T104" s="127">
        <v>4.1779200322976023E-2</v>
      </c>
      <c r="U104" s="127">
        <v>0.23794002662918559</v>
      </c>
      <c r="V104" s="127">
        <v>2.4318632476033469E-2</v>
      </c>
      <c r="W104" s="128">
        <v>2.9134643663089651E-3</v>
      </c>
      <c r="X104" s="110">
        <f t="shared" si="8"/>
        <v>0.3300164185140409</v>
      </c>
      <c r="Y104" s="126">
        <v>0</v>
      </c>
      <c r="Z104" s="129">
        <v>7.278606328044604E-4</v>
      </c>
      <c r="AA104" s="128">
        <v>0.66925572085315455</v>
      </c>
      <c r="AB104" s="111">
        <f t="shared" si="9"/>
        <v>0.66998358148595905</v>
      </c>
      <c r="AC104" s="81"/>
    </row>
    <row r="105" spans="1:29" s="34" customFormat="1" ht="15" x14ac:dyDescent="0.25">
      <c r="A105" s="77">
        <v>613</v>
      </c>
      <c r="B105" s="73" t="s">
        <v>171</v>
      </c>
      <c r="C105" s="121">
        <v>745</v>
      </c>
      <c r="D105" s="121">
        <v>305</v>
      </c>
      <c r="E105" s="121">
        <v>0</v>
      </c>
      <c r="F105" s="121">
        <v>2103</v>
      </c>
      <c r="G105" s="122">
        <v>2103</v>
      </c>
      <c r="H105" s="131"/>
      <c r="I105" s="100">
        <v>585.79129999999998</v>
      </c>
      <c r="J105" s="101">
        <f t="shared" si="5"/>
        <v>278.55030908226342</v>
      </c>
      <c r="K105" s="86" t="s">
        <v>266</v>
      </c>
      <c r="L105" s="114">
        <v>192.59129999999999</v>
      </c>
      <c r="M105" s="115">
        <f t="shared" si="6"/>
        <v>91.579315263908697</v>
      </c>
      <c r="N105" s="124">
        <v>6</v>
      </c>
      <c r="O105" s="114">
        <v>393.2</v>
      </c>
      <c r="P105" s="117">
        <f t="shared" si="7"/>
        <v>186.97099381835474</v>
      </c>
      <c r="Q105" s="123">
        <v>4</v>
      </c>
      <c r="R105" s="197">
        <v>1.9785203365089241E-2</v>
      </c>
      <c r="S105" s="153">
        <v>0</v>
      </c>
      <c r="T105" s="154">
        <v>1.8778018724416019E-3</v>
      </c>
      <c r="U105" s="154">
        <v>0.3071081799951621</v>
      </c>
      <c r="V105" s="154">
        <v>0</v>
      </c>
      <c r="W105" s="155">
        <v>0</v>
      </c>
      <c r="X105" s="110">
        <f t="shared" si="8"/>
        <v>0.32877118523269294</v>
      </c>
      <c r="Y105" s="153">
        <v>0</v>
      </c>
      <c r="Z105" s="129">
        <v>0</v>
      </c>
      <c r="AA105" s="155">
        <v>0.67122881476730711</v>
      </c>
      <c r="AB105" s="111">
        <f t="shared" si="9"/>
        <v>0.67122881476730711</v>
      </c>
      <c r="AC105" s="81"/>
    </row>
    <row r="106" spans="1:29" s="34" customFormat="1" ht="15" x14ac:dyDescent="0.25">
      <c r="A106" s="77">
        <v>923</v>
      </c>
      <c r="B106" s="88" t="s">
        <v>237</v>
      </c>
      <c r="C106" s="121">
        <v>504</v>
      </c>
      <c r="D106" s="121">
        <v>1</v>
      </c>
      <c r="E106" s="121">
        <v>0</v>
      </c>
      <c r="F106" s="121">
        <v>857</v>
      </c>
      <c r="G106" s="122">
        <v>857</v>
      </c>
      <c r="H106" s="123"/>
      <c r="I106" s="100">
        <v>246.24470000000002</v>
      </c>
      <c r="J106" s="101">
        <f t="shared" si="5"/>
        <v>287.33337222870477</v>
      </c>
      <c r="K106" s="86" t="s">
        <v>266</v>
      </c>
      <c r="L106" s="114">
        <v>80.7547</v>
      </c>
      <c r="M106" s="115">
        <f t="shared" si="6"/>
        <v>94.229521586931156</v>
      </c>
      <c r="N106" s="124">
        <v>6</v>
      </c>
      <c r="O106" s="114">
        <v>165.49</v>
      </c>
      <c r="P106" s="117">
        <f t="shared" si="7"/>
        <v>193.10385064177362</v>
      </c>
      <c r="Q106" s="152">
        <v>4</v>
      </c>
      <c r="R106" s="197">
        <v>1.9167925238593966E-2</v>
      </c>
      <c r="S106" s="126">
        <v>0</v>
      </c>
      <c r="T106" s="127">
        <v>0</v>
      </c>
      <c r="U106" s="127">
        <v>0.30877700108875439</v>
      </c>
      <c r="V106" s="127">
        <v>0</v>
      </c>
      <c r="W106" s="128">
        <v>0</v>
      </c>
      <c r="X106" s="110">
        <f t="shared" si="8"/>
        <v>0.32794492632734834</v>
      </c>
      <c r="Y106" s="126">
        <v>0</v>
      </c>
      <c r="Z106" s="129">
        <v>0</v>
      </c>
      <c r="AA106" s="128">
        <v>0.6720550736726516</v>
      </c>
      <c r="AB106" s="111">
        <f t="shared" si="9"/>
        <v>0.6720550736726516</v>
      </c>
      <c r="AC106" s="81"/>
    </row>
    <row r="107" spans="1:29" s="34" customFormat="1" ht="15" x14ac:dyDescent="0.25">
      <c r="A107" s="78">
        <v>173</v>
      </c>
      <c r="B107" s="88" t="s">
        <v>65</v>
      </c>
      <c r="C107" s="121">
        <v>4524</v>
      </c>
      <c r="D107" s="121">
        <v>0</v>
      </c>
      <c r="E107" s="121">
        <v>3624</v>
      </c>
      <c r="F107" s="121">
        <v>2156</v>
      </c>
      <c r="G107" s="122">
        <v>3666</v>
      </c>
      <c r="H107" s="123">
        <v>1</v>
      </c>
      <c r="I107" s="100">
        <v>1823.2885999999999</v>
      </c>
      <c r="J107" s="101">
        <f t="shared" si="5"/>
        <v>497.35095471903981</v>
      </c>
      <c r="K107" s="86" t="s">
        <v>266</v>
      </c>
      <c r="L107" s="114">
        <v>589.10860000000002</v>
      </c>
      <c r="M107" s="115">
        <f t="shared" si="6"/>
        <v>160.69519912711402</v>
      </c>
      <c r="N107" s="124">
        <v>6</v>
      </c>
      <c r="O107" s="114">
        <v>1234.18</v>
      </c>
      <c r="P107" s="117">
        <f t="shared" si="7"/>
        <v>336.65575559192581</v>
      </c>
      <c r="Q107" s="152">
        <v>4</v>
      </c>
      <c r="R107" s="197">
        <v>6.5156991602974982E-3</v>
      </c>
      <c r="S107" s="133">
        <v>0</v>
      </c>
      <c r="T107" s="134">
        <v>0</v>
      </c>
      <c r="U107" s="134">
        <v>0.30861192243509894</v>
      </c>
      <c r="V107" s="134">
        <v>0</v>
      </c>
      <c r="W107" s="135">
        <v>7.9746014975358263E-3</v>
      </c>
      <c r="X107" s="110">
        <f t="shared" si="8"/>
        <v>0.32310222309293224</v>
      </c>
      <c r="Y107" s="133">
        <v>0</v>
      </c>
      <c r="Z107" s="134">
        <v>4.4863989167704997E-3</v>
      </c>
      <c r="AA107" s="135">
        <v>0.67241137799029738</v>
      </c>
      <c r="AB107" s="111">
        <f t="shared" si="9"/>
        <v>0.67689777690706787</v>
      </c>
      <c r="AC107" s="81"/>
    </row>
    <row r="108" spans="1:29" s="37" customFormat="1" ht="15" x14ac:dyDescent="0.25">
      <c r="A108" s="77">
        <v>271</v>
      </c>
      <c r="B108" s="73" t="s">
        <v>94</v>
      </c>
      <c r="C108" s="121">
        <v>4543</v>
      </c>
      <c r="D108" s="121">
        <v>150</v>
      </c>
      <c r="E108" s="121">
        <v>0</v>
      </c>
      <c r="F108" s="121">
        <v>10251</v>
      </c>
      <c r="G108" s="122">
        <v>10251</v>
      </c>
      <c r="H108" s="123"/>
      <c r="I108" s="100">
        <v>3501.7320999999997</v>
      </c>
      <c r="J108" s="101">
        <f t="shared" si="5"/>
        <v>341.59907326114524</v>
      </c>
      <c r="K108" s="132">
        <v>6</v>
      </c>
      <c r="L108" s="114">
        <v>1128.7320999999999</v>
      </c>
      <c r="M108" s="115">
        <f t="shared" si="6"/>
        <v>110.10946249146423</v>
      </c>
      <c r="N108" s="138">
        <v>6</v>
      </c>
      <c r="O108" s="114">
        <v>2373</v>
      </c>
      <c r="P108" s="117">
        <f t="shared" si="7"/>
        <v>231.48961076968101</v>
      </c>
      <c r="Q108" s="123"/>
      <c r="R108" s="197">
        <v>1.6129160765896398E-2</v>
      </c>
      <c r="S108" s="139">
        <v>0</v>
      </c>
      <c r="T108" s="140">
        <v>4.0836933242266026E-2</v>
      </c>
      <c r="U108" s="140">
        <v>0.26536927253801057</v>
      </c>
      <c r="V108" s="140">
        <v>0</v>
      </c>
      <c r="W108" s="141">
        <v>0</v>
      </c>
      <c r="X108" s="110">
        <f t="shared" si="8"/>
        <v>0.32233536654617301</v>
      </c>
      <c r="Y108" s="139">
        <v>0</v>
      </c>
      <c r="Z108" s="140">
        <v>5.0717757649135992E-3</v>
      </c>
      <c r="AA108" s="141">
        <v>0.67259285768891341</v>
      </c>
      <c r="AB108" s="111">
        <f t="shared" si="9"/>
        <v>0.67766463345382699</v>
      </c>
      <c r="AC108" s="81"/>
    </row>
    <row r="109" spans="1:29" s="34" customFormat="1" ht="15" x14ac:dyDescent="0.25">
      <c r="A109" s="78">
        <v>34</v>
      </c>
      <c r="B109" s="91" t="s">
        <v>39</v>
      </c>
      <c r="C109" s="121">
        <v>23555</v>
      </c>
      <c r="D109" s="121">
        <v>4825</v>
      </c>
      <c r="E109" s="121">
        <v>1821</v>
      </c>
      <c r="F109" s="121">
        <v>63175</v>
      </c>
      <c r="G109" s="122">
        <v>63933.75</v>
      </c>
      <c r="H109" s="131">
        <v>1</v>
      </c>
      <c r="I109" s="100">
        <v>26256.472124999997</v>
      </c>
      <c r="J109" s="101">
        <f t="shared" si="5"/>
        <v>410.68249750718513</v>
      </c>
      <c r="K109" s="86">
        <v>6</v>
      </c>
      <c r="L109" s="114">
        <v>8462.8096249999981</v>
      </c>
      <c r="M109" s="115">
        <f t="shared" si="6"/>
        <v>132.368422390365</v>
      </c>
      <c r="N109" s="116">
        <v>6</v>
      </c>
      <c r="O109" s="114">
        <v>17793.662499999999</v>
      </c>
      <c r="P109" s="117">
        <f t="shared" si="7"/>
        <v>278.31407511682016</v>
      </c>
      <c r="Q109" s="123"/>
      <c r="R109" s="197">
        <v>1.3257302745884412E-2</v>
      </c>
      <c r="S109" s="126">
        <v>0</v>
      </c>
      <c r="T109" s="127">
        <v>5.0110311611408082E-2</v>
      </c>
      <c r="U109" s="127">
        <v>0.19658961037973033</v>
      </c>
      <c r="V109" s="127">
        <v>6.0386635053318316E-2</v>
      </c>
      <c r="W109" s="128">
        <v>1.9694191875367952E-3</v>
      </c>
      <c r="X109" s="110">
        <f t="shared" si="8"/>
        <v>0.32231327897787793</v>
      </c>
      <c r="Y109" s="126">
        <v>0</v>
      </c>
      <c r="Z109" s="129">
        <v>4.7873910631091694E-4</v>
      </c>
      <c r="AA109" s="128">
        <v>0.67720798191581122</v>
      </c>
      <c r="AB109" s="111">
        <f t="shared" si="9"/>
        <v>0.67768672102212213</v>
      </c>
      <c r="AC109" s="81"/>
    </row>
    <row r="110" spans="1:29" s="34" customFormat="1" ht="15" x14ac:dyDescent="0.25">
      <c r="A110" s="77">
        <v>429</v>
      </c>
      <c r="B110" s="73" t="s">
        <v>132</v>
      </c>
      <c r="C110" s="121">
        <v>47197</v>
      </c>
      <c r="D110" s="121">
        <v>0</v>
      </c>
      <c r="E110" s="121">
        <v>0</v>
      </c>
      <c r="F110" s="121">
        <v>108192</v>
      </c>
      <c r="G110" s="122">
        <v>108192</v>
      </c>
      <c r="H110" s="123"/>
      <c r="I110" s="100">
        <v>48980.833200000001</v>
      </c>
      <c r="J110" s="101">
        <f t="shared" si="5"/>
        <v>452.72139529724939</v>
      </c>
      <c r="K110" s="86" t="s">
        <v>265</v>
      </c>
      <c r="L110" s="114">
        <v>15727.643199999999</v>
      </c>
      <c r="M110" s="115">
        <f t="shared" si="6"/>
        <v>145.3678941141674</v>
      </c>
      <c r="N110" s="124">
        <v>6</v>
      </c>
      <c r="O110" s="114">
        <v>33253.19</v>
      </c>
      <c r="P110" s="117">
        <f t="shared" si="7"/>
        <v>307.35350118308196</v>
      </c>
      <c r="Q110" s="125"/>
      <c r="R110" s="197">
        <v>1.217088320171736E-2</v>
      </c>
      <c r="S110" s="126">
        <v>0</v>
      </c>
      <c r="T110" s="127">
        <v>7.152920379476109E-2</v>
      </c>
      <c r="U110" s="127">
        <v>0.1153388546277322</v>
      </c>
      <c r="V110" s="127">
        <v>0.12023070281295256</v>
      </c>
      <c r="W110" s="128">
        <v>1.8282661635082189E-3</v>
      </c>
      <c r="X110" s="110">
        <f t="shared" si="8"/>
        <v>0.32109791060067144</v>
      </c>
      <c r="Y110" s="126">
        <v>0</v>
      </c>
      <c r="Z110" s="129">
        <v>0</v>
      </c>
      <c r="AA110" s="128">
        <v>0.67890208939932861</v>
      </c>
      <c r="AB110" s="111">
        <f t="shared" si="9"/>
        <v>0.67890208939932861</v>
      </c>
      <c r="AC110" s="81"/>
    </row>
    <row r="111" spans="1:29" s="34" customFormat="1" ht="15" x14ac:dyDescent="0.25">
      <c r="A111" s="77">
        <v>771</v>
      </c>
      <c r="B111" s="73" t="s">
        <v>200</v>
      </c>
      <c r="C111" s="121">
        <v>1308</v>
      </c>
      <c r="D111" s="121">
        <v>0</v>
      </c>
      <c r="E111" s="121">
        <v>0</v>
      </c>
      <c r="F111" s="121">
        <v>1397</v>
      </c>
      <c r="G111" s="122">
        <v>1397</v>
      </c>
      <c r="H111" s="123"/>
      <c r="I111" s="100">
        <v>507.89869999999996</v>
      </c>
      <c r="J111" s="101">
        <f t="shared" si="5"/>
        <v>363.56385110952039</v>
      </c>
      <c r="K111" s="86" t="s">
        <v>266</v>
      </c>
      <c r="L111" s="171">
        <v>161.09869999999998</v>
      </c>
      <c r="M111" s="115">
        <f t="shared" si="6"/>
        <v>115.31760916249104</v>
      </c>
      <c r="N111" s="116">
        <v>6</v>
      </c>
      <c r="O111" s="171">
        <v>346.8</v>
      </c>
      <c r="P111" s="117">
        <f t="shared" si="7"/>
        <v>248.24624194702935</v>
      </c>
      <c r="Q111" s="152">
        <v>4</v>
      </c>
      <c r="R111" s="199">
        <v>1.5160503462599926E-2</v>
      </c>
      <c r="S111" s="126">
        <v>0</v>
      </c>
      <c r="T111" s="127">
        <v>0</v>
      </c>
      <c r="U111" s="127">
        <v>0.30202617175432817</v>
      </c>
      <c r="V111" s="127">
        <v>0</v>
      </c>
      <c r="W111" s="128">
        <v>0</v>
      </c>
      <c r="X111" s="110">
        <f t="shared" si="8"/>
        <v>0.31718667521692812</v>
      </c>
      <c r="Y111" s="126">
        <v>0</v>
      </c>
      <c r="Z111" s="129">
        <v>0</v>
      </c>
      <c r="AA111" s="128">
        <v>0.682813324783072</v>
      </c>
      <c r="AB111" s="111">
        <f t="shared" si="9"/>
        <v>0.682813324783072</v>
      </c>
      <c r="AC111" s="81"/>
    </row>
    <row r="112" spans="1:29" s="34" customFormat="1" ht="15" x14ac:dyDescent="0.25">
      <c r="A112" s="77">
        <v>565</v>
      </c>
      <c r="B112" s="73" t="s">
        <v>160</v>
      </c>
      <c r="C112" s="121">
        <v>3779</v>
      </c>
      <c r="D112" s="121">
        <v>0</v>
      </c>
      <c r="E112" s="121">
        <v>0</v>
      </c>
      <c r="F112" s="121">
        <v>8218</v>
      </c>
      <c r="G112" s="122">
        <v>8218</v>
      </c>
      <c r="H112" s="123"/>
      <c r="I112" s="100">
        <v>2815.6578</v>
      </c>
      <c r="J112" s="101">
        <f t="shared" si="5"/>
        <v>342.62080798247746</v>
      </c>
      <c r="K112" s="86">
        <v>6</v>
      </c>
      <c r="L112" s="114">
        <v>892.99779999999998</v>
      </c>
      <c r="M112" s="115">
        <f t="shared" si="6"/>
        <v>108.66364078851301</v>
      </c>
      <c r="N112" s="124">
        <v>6</v>
      </c>
      <c r="O112" s="114">
        <v>1922.66</v>
      </c>
      <c r="P112" s="117">
        <f t="shared" si="7"/>
        <v>233.95716719396447</v>
      </c>
      <c r="Q112" s="125"/>
      <c r="R112" s="197">
        <v>1.6081499676558707E-2</v>
      </c>
      <c r="S112" s="126">
        <v>0</v>
      </c>
      <c r="T112" s="127">
        <v>0</v>
      </c>
      <c r="U112" s="127">
        <v>0.27394941246056254</v>
      </c>
      <c r="V112" s="127">
        <v>2.4427684358518283E-2</v>
      </c>
      <c r="W112" s="128">
        <v>2.6956400738754548E-3</v>
      </c>
      <c r="X112" s="110">
        <f t="shared" si="8"/>
        <v>0.31715423656951497</v>
      </c>
      <c r="Y112" s="126">
        <v>0</v>
      </c>
      <c r="Z112" s="129">
        <v>7.813449489494071E-5</v>
      </c>
      <c r="AA112" s="128">
        <v>0.68276762893559018</v>
      </c>
      <c r="AB112" s="111">
        <f t="shared" si="9"/>
        <v>0.68284576343048509</v>
      </c>
      <c r="AC112" s="81"/>
    </row>
    <row r="113" spans="1:29" s="34" customFormat="1" ht="15" customHeight="1" x14ac:dyDescent="0.25">
      <c r="A113" s="77">
        <v>279</v>
      </c>
      <c r="B113" s="73" t="s">
        <v>98</v>
      </c>
      <c r="C113" s="121">
        <v>2857</v>
      </c>
      <c r="D113" s="121">
        <v>0</v>
      </c>
      <c r="E113" s="121">
        <v>0</v>
      </c>
      <c r="F113" s="121">
        <v>7430</v>
      </c>
      <c r="G113" s="122">
        <v>7430</v>
      </c>
      <c r="H113" s="123"/>
      <c r="I113" s="100">
        <v>2759.5029999999997</v>
      </c>
      <c r="J113" s="101">
        <f t="shared" si="5"/>
        <v>371.40013458950193</v>
      </c>
      <c r="K113" s="132" t="s">
        <v>270</v>
      </c>
      <c r="L113" s="114">
        <v>873.15300000000002</v>
      </c>
      <c r="M113" s="115">
        <f t="shared" si="6"/>
        <v>117.51722745625841</v>
      </c>
      <c r="N113" s="124" t="s">
        <v>269</v>
      </c>
      <c r="O113" s="114">
        <v>1886.35</v>
      </c>
      <c r="P113" s="117">
        <f t="shared" si="7"/>
        <v>253.88290713324361</v>
      </c>
      <c r="Q113" s="123" t="s">
        <v>270</v>
      </c>
      <c r="R113" s="197">
        <v>1.4836004889286224E-2</v>
      </c>
      <c r="S113" s="126">
        <v>0</v>
      </c>
      <c r="T113" s="127">
        <v>8.6972183034408738E-4</v>
      </c>
      <c r="U113" s="127">
        <v>0.30071103383471592</v>
      </c>
      <c r="V113" s="127">
        <v>0</v>
      </c>
      <c r="W113" s="128">
        <v>0</v>
      </c>
      <c r="X113" s="110">
        <f t="shared" si="8"/>
        <v>0.31641676055434625</v>
      </c>
      <c r="Y113" s="126">
        <v>0</v>
      </c>
      <c r="Z113" s="129">
        <v>0</v>
      </c>
      <c r="AA113" s="128">
        <v>0.6835832394456538</v>
      </c>
      <c r="AB113" s="111">
        <f t="shared" si="9"/>
        <v>0.6835832394456538</v>
      </c>
      <c r="AC113" s="81"/>
    </row>
    <row r="114" spans="1:29" s="34" customFormat="1" ht="15" x14ac:dyDescent="0.25">
      <c r="A114" s="77">
        <v>790</v>
      </c>
      <c r="B114" s="73" t="s">
        <v>204</v>
      </c>
      <c r="C114" s="121">
        <v>219</v>
      </c>
      <c r="D114" s="121">
        <v>0</v>
      </c>
      <c r="E114" s="121">
        <v>0</v>
      </c>
      <c r="F114" s="121">
        <v>551</v>
      </c>
      <c r="G114" s="122">
        <v>551</v>
      </c>
      <c r="H114" s="123"/>
      <c r="I114" s="100">
        <v>216.0121</v>
      </c>
      <c r="J114" s="101">
        <f t="shared" si="5"/>
        <v>392.03647912885663</v>
      </c>
      <c r="K114" s="132" t="s">
        <v>270</v>
      </c>
      <c r="L114" s="114">
        <v>68.262100000000004</v>
      </c>
      <c r="M114" s="115">
        <f t="shared" si="6"/>
        <v>123.88765880217787</v>
      </c>
      <c r="N114" s="124" t="s">
        <v>269</v>
      </c>
      <c r="O114" s="114">
        <v>147.75</v>
      </c>
      <c r="P114" s="117">
        <f t="shared" si="7"/>
        <v>268.14882032667879</v>
      </c>
      <c r="Q114" s="123" t="s">
        <v>270</v>
      </c>
      <c r="R114" s="197">
        <v>1.4073285709457942E-2</v>
      </c>
      <c r="S114" s="126">
        <v>0</v>
      </c>
      <c r="T114" s="127">
        <v>0</v>
      </c>
      <c r="U114" s="127">
        <v>0.30193725258909104</v>
      </c>
      <c r="V114" s="127">
        <v>0</v>
      </c>
      <c r="W114" s="128">
        <v>0</v>
      </c>
      <c r="X114" s="110">
        <f t="shared" si="8"/>
        <v>0.31601053829854897</v>
      </c>
      <c r="Y114" s="126">
        <v>0</v>
      </c>
      <c r="Z114" s="129">
        <v>0</v>
      </c>
      <c r="AA114" s="128">
        <v>0.68398946170145092</v>
      </c>
      <c r="AB114" s="111">
        <f t="shared" si="9"/>
        <v>0.68398946170145092</v>
      </c>
      <c r="AC114" s="81"/>
    </row>
    <row r="115" spans="1:29" s="34" customFormat="1" ht="15" x14ac:dyDescent="0.25">
      <c r="A115" s="77">
        <v>236</v>
      </c>
      <c r="B115" s="73" t="s">
        <v>89</v>
      </c>
      <c r="C115" s="121">
        <v>5574</v>
      </c>
      <c r="D115" s="121">
        <v>380</v>
      </c>
      <c r="E115" s="121">
        <v>107</v>
      </c>
      <c r="F115" s="121">
        <v>15954</v>
      </c>
      <c r="G115" s="122">
        <v>15998.583333333334</v>
      </c>
      <c r="H115" s="123">
        <v>1</v>
      </c>
      <c r="I115" s="100">
        <v>6030.6999416666658</v>
      </c>
      <c r="J115" s="101">
        <f t="shared" si="5"/>
        <v>376.95212232333063</v>
      </c>
      <c r="K115" s="132">
        <v>6</v>
      </c>
      <c r="L115" s="114">
        <v>1900.4199416666665</v>
      </c>
      <c r="M115" s="115">
        <f t="shared" si="6"/>
        <v>118.78676393222317</v>
      </c>
      <c r="N115" s="124">
        <v>6</v>
      </c>
      <c r="O115" s="114">
        <v>4130.28</v>
      </c>
      <c r="P115" s="117">
        <f t="shared" si="7"/>
        <v>258.16535839110753</v>
      </c>
      <c r="Q115" s="123"/>
      <c r="R115" s="197">
        <v>1.45770807452418E-2</v>
      </c>
      <c r="S115" s="126">
        <v>1.6581823166012741E-3</v>
      </c>
      <c r="T115" s="127">
        <v>7.6342713856322655E-3</v>
      </c>
      <c r="U115" s="127">
        <v>0.23290993669940135</v>
      </c>
      <c r="V115" s="127">
        <v>5.4199347200429245E-2</v>
      </c>
      <c r="W115" s="128">
        <v>4.1454557915031852E-3</v>
      </c>
      <c r="X115" s="110">
        <f t="shared" si="8"/>
        <v>0.31512427413880911</v>
      </c>
      <c r="Y115" s="126">
        <v>0</v>
      </c>
      <c r="Z115" s="129">
        <v>0</v>
      </c>
      <c r="AA115" s="128">
        <v>0.68487572586119094</v>
      </c>
      <c r="AB115" s="111">
        <f t="shared" si="9"/>
        <v>0.68487572586119094</v>
      </c>
      <c r="AC115" s="81"/>
    </row>
    <row r="116" spans="1:29" s="34" customFormat="1" ht="15" x14ac:dyDescent="0.25">
      <c r="A116" s="77">
        <v>754</v>
      </c>
      <c r="B116" s="73" t="s">
        <v>196</v>
      </c>
      <c r="C116" s="121">
        <v>758</v>
      </c>
      <c r="D116" s="121">
        <v>0</v>
      </c>
      <c r="E116" s="121">
        <v>0</v>
      </c>
      <c r="F116" s="121">
        <v>1824</v>
      </c>
      <c r="G116" s="122">
        <v>1824</v>
      </c>
      <c r="H116" s="123"/>
      <c r="I116" s="100">
        <v>460.0204</v>
      </c>
      <c r="J116" s="101">
        <f t="shared" si="5"/>
        <v>252.20416666666668</v>
      </c>
      <c r="K116" s="86">
        <v>6</v>
      </c>
      <c r="L116" s="114">
        <v>144.94040000000001</v>
      </c>
      <c r="M116" s="115">
        <f t="shared" si="6"/>
        <v>79.462938596491242</v>
      </c>
      <c r="N116" s="124">
        <v>6</v>
      </c>
      <c r="O116" s="114">
        <v>315.08</v>
      </c>
      <c r="P116" s="117">
        <f t="shared" si="7"/>
        <v>172.74122807017545</v>
      </c>
      <c r="Q116" s="125"/>
      <c r="R116" s="197">
        <v>2.1846857226331704E-2</v>
      </c>
      <c r="S116" s="126">
        <v>0</v>
      </c>
      <c r="T116" s="127">
        <v>0</v>
      </c>
      <c r="U116" s="127">
        <v>0.29322699602017649</v>
      </c>
      <c r="V116" s="127">
        <v>0</v>
      </c>
      <c r="W116" s="128">
        <v>0</v>
      </c>
      <c r="X116" s="110">
        <f t="shared" si="8"/>
        <v>0.31507385324650822</v>
      </c>
      <c r="Y116" s="126">
        <v>0</v>
      </c>
      <c r="Z116" s="129">
        <v>0</v>
      </c>
      <c r="AA116" s="128">
        <v>0.68492614675349173</v>
      </c>
      <c r="AB116" s="111">
        <f t="shared" si="9"/>
        <v>0.68492614675349173</v>
      </c>
      <c r="AC116" s="81"/>
    </row>
    <row r="117" spans="1:29" s="34" customFormat="1" ht="15" x14ac:dyDescent="0.25">
      <c r="A117" s="77">
        <v>812</v>
      </c>
      <c r="B117" s="92" t="s">
        <v>211</v>
      </c>
      <c r="C117" s="121">
        <v>933</v>
      </c>
      <c r="D117" s="121">
        <v>0</v>
      </c>
      <c r="E117" s="121">
        <v>737</v>
      </c>
      <c r="F117" s="121">
        <v>454</v>
      </c>
      <c r="G117" s="122">
        <v>761.08333333333326</v>
      </c>
      <c r="H117" s="123">
        <v>1</v>
      </c>
      <c r="I117" s="100">
        <v>298.05369166666662</v>
      </c>
      <c r="J117" s="101">
        <f t="shared" si="5"/>
        <v>391.61768312712144</v>
      </c>
      <c r="K117" s="86" t="s">
        <v>266</v>
      </c>
      <c r="L117" s="114">
        <v>93.703691666666657</v>
      </c>
      <c r="M117" s="115">
        <f t="shared" si="6"/>
        <v>123.11883280411693</v>
      </c>
      <c r="N117" s="124">
        <v>6</v>
      </c>
      <c r="O117" s="114">
        <v>204.35</v>
      </c>
      <c r="P117" s="117">
        <f t="shared" si="7"/>
        <v>268.49885032300449</v>
      </c>
      <c r="Q117" s="125">
        <v>4</v>
      </c>
      <c r="R117" s="197">
        <v>8.3877504956251878E-3</v>
      </c>
      <c r="S117" s="126">
        <v>0</v>
      </c>
      <c r="T117" s="127">
        <v>0</v>
      </c>
      <c r="U117" s="127">
        <v>0.30599752399197205</v>
      </c>
      <c r="V117" s="127">
        <v>0</v>
      </c>
      <c r="W117" s="128">
        <v>0</v>
      </c>
      <c r="X117" s="110">
        <f t="shared" si="8"/>
        <v>0.31438527448759723</v>
      </c>
      <c r="Y117" s="126">
        <v>0</v>
      </c>
      <c r="Z117" s="129">
        <v>0</v>
      </c>
      <c r="AA117" s="128">
        <v>0.68561472551240288</v>
      </c>
      <c r="AB117" s="111">
        <f t="shared" si="9"/>
        <v>0.68561472551240288</v>
      </c>
      <c r="AC117" s="81"/>
    </row>
    <row r="118" spans="1:29" s="34" customFormat="1" ht="15" x14ac:dyDescent="0.25">
      <c r="A118" s="78">
        <v>204</v>
      </c>
      <c r="B118" s="73" t="s">
        <v>75</v>
      </c>
      <c r="C118" s="121">
        <v>5819</v>
      </c>
      <c r="D118" s="121">
        <v>3</v>
      </c>
      <c r="E118" s="121">
        <v>1615</v>
      </c>
      <c r="F118" s="121">
        <v>8874</v>
      </c>
      <c r="G118" s="122">
        <v>9546.9166666666661</v>
      </c>
      <c r="H118" s="123">
        <v>1</v>
      </c>
      <c r="I118" s="100">
        <v>3402.2631083333335</v>
      </c>
      <c r="J118" s="101">
        <f t="shared" si="5"/>
        <v>356.37297644091029</v>
      </c>
      <c r="K118" s="86" t="s">
        <v>266</v>
      </c>
      <c r="L118" s="114">
        <v>1066.8031083333333</v>
      </c>
      <c r="M118" s="115">
        <f t="shared" si="6"/>
        <v>111.74320941316132</v>
      </c>
      <c r="N118" s="124">
        <v>6</v>
      </c>
      <c r="O118" s="114">
        <v>2335.46</v>
      </c>
      <c r="P118" s="117">
        <f t="shared" si="7"/>
        <v>244.62976702774893</v>
      </c>
      <c r="Q118" s="125">
        <v>4</v>
      </c>
      <c r="R118" s="197">
        <v>1.4372786125866274E-2</v>
      </c>
      <c r="S118" s="126">
        <v>0</v>
      </c>
      <c r="T118" s="127">
        <v>0.11862692188956296</v>
      </c>
      <c r="U118" s="127">
        <v>0.18055720230122413</v>
      </c>
      <c r="V118" s="127">
        <v>0</v>
      </c>
      <c r="W118" s="128">
        <v>0</v>
      </c>
      <c r="X118" s="110">
        <f t="shared" si="8"/>
        <v>0.31355691031665334</v>
      </c>
      <c r="Y118" s="126">
        <v>0</v>
      </c>
      <c r="Z118" s="129">
        <v>0</v>
      </c>
      <c r="AA118" s="128">
        <v>0.68644308968334655</v>
      </c>
      <c r="AB118" s="111">
        <f t="shared" si="9"/>
        <v>0.68644308968334655</v>
      </c>
      <c r="AC118" s="81"/>
    </row>
    <row r="119" spans="1:29" s="34" customFormat="1" ht="15" x14ac:dyDescent="0.25">
      <c r="A119" s="78">
        <v>981</v>
      </c>
      <c r="B119" s="73" t="s">
        <v>255</v>
      </c>
      <c r="C119" s="121">
        <v>364</v>
      </c>
      <c r="D119" s="121">
        <v>0</v>
      </c>
      <c r="E119" s="121">
        <v>0</v>
      </c>
      <c r="F119" s="121">
        <v>1000</v>
      </c>
      <c r="G119" s="122">
        <v>1000</v>
      </c>
      <c r="H119" s="123"/>
      <c r="I119" s="100">
        <v>499.75</v>
      </c>
      <c r="J119" s="101">
        <f t="shared" si="5"/>
        <v>499.75</v>
      </c>
      <c r="K119" s="86" t="s">
        <v>267</v>
      </c>
      <c r="L119" s="114">
        <v>153.01999999999998</v>
      </c>
      <c r="M119" s="115">
        <f t="shared" si="6"/>
        <v>153.01999999999998</v>
      </c>
      <c r="N119" s="124">
        <v>6</v>
      </c>
      <c r="O119" s="114">
        <v>346.73</v>
      </c>
      <c r="P119" s="117">
        <f t="shared" si="7"/>
        <v>346.73</v>
      </c>
      <c r="Q119" s="125">
        <v>4</v>
      </c>
      <c r="R119" s="197">
        <v>1.1025512756378189E-2</v>
      </c>
      <c r="S119" s="126">
        <v>2.0010005002501252E-4</v>
      </c>
      <c r="T119" s="127">
        <v>6.0430215107553781E-3</v>
      </c>
      <c r="U119" s="127">
        <v>0.19933966983491744</v>
      </c>
      <c r="V119" s="127">
        <v>8.7583791895947977E-2</v>
      </c>
      <c r="W119" s="128">
        <v>2.0010005002501249E-3</v>
      </c>
      <c r="X119" s="110">
        <f t="shared" si="8"/>
        <v>0.30619309654827415</v>
      </c>
      <c r="Y119" s="126">
        <v>0</v>
      </c>
      <c r="Z119" s="129">
        <v>2.0010005002501249E-3</v>
      </c>
      <c r="AA119" s="128">
        <v>0.69180590295147582</v>
      </c>
      <c r="AB119" s="111">
        <f t="shared" si="9"/>
        <v>0.69380690345172591</v>
      </c>
      <c r="AC119" s="81"/>
    </row>
    <row r="120" spans="1:29" s="34" customFormat="1" ht="15" x14ac:dyDescent="0.25">
      <c r="A120" s="77">
        <v>527</v>
      </c>
      <c r="B120" s="73" t="s">
        <v>147</v>
      </c>
      <c r="C120" s="121">
        <v>2200</v>
      </c>
      <c r="D120" s="121">
        <v>15</v>
      </c>
      <c r="E120" s="121">
        <v>1098</v>
      </c>
      <c r="F120" s="121">
        <v>2485</v>
      </c>
      <c r="G120" s="122">
        <v>2942.5</v>
      </c>
      <c r="H120" s="123">
        <v>1</v>
      </c>
      <c r="I120" s="100">
        <v>1037.0017499999999</v>
      </c>
      <c r="J120" s="101">
        <f t="shared" si="5"/>
        <v>352.42200509770601</v>
      </c>
      <c r="K120" s="86" t="s">
        <v>269</v>
      </c>
      <c r="L120" s="114">
        <v>315.82774999999998</v>
      </c>
      <c r="M120" s="115">
        <f t="shared" si="6"/>
        <v>107.33313508920986</v>
      </c>
      <c r="N120" s="124" t="s">
        <v>269</v>
      </c>
      <c r="O120" s="114">
        <v>721.17399999999986</v>
      </c>
      <c r="P120" s="117">
        <f t="shared" si="7"/>
        <v>245.08887000849614</v>
      </c>
      <c r="Q120" s="125">
        <v>6</v>
      </c>
      <c r="R120" s="197">
        <v>1.3201520633885142E-2</v>
      </c>
      <c r="S120" s="126">
        <v>0</v>
      </c>
      <c r="T120" s="127">
        <v>0</v>
      </c>
      <c r="U120" s="127">
        <v>0.28936089066387788</v>
      </c>
      <c r="V120" s="127">
        <v>0</v>
      </c>
      <c r="W120" s="128">
        <v>1.9961393507773734E-3</v>
      </c>
      <c r="X120" s="110">
        <f t="shared" si="8"/>
        <v>0.30455855064854037</v>
      </c>
      <c r="Y120" s="126">
        <v>0</v>
      </c>
      <c r="Z120" s="129">
        <v>5.7859111616735463E-5</v>
      </c>
      <c r="AA120" s="128">
        <v>0.69538359023984286</v>
      </c>
      <c r="AB120" s="111">
        <f t="shared" si="9"/>
        <v>0.69544144935145957</v>
      </c>
      <c r="AC120" s="81"/>
    </row>
    <row r="121" spans="1:29" s="34" customFormat="1" ht="15" x14ac:dyDescent="0.25">
      <c r="A121" s="78">
        <v>152</v>
      </c>
      <c r="B121" s="73" t="s">
        <v>59</v>
      </c>
      <c r="C121" s="121">
        <v>3158</v>
      </c>
      <c r="D121" s="121">
        <v>15</v>
      </c>
      <c r="E121" s="121">
        <v>278</v>
      </c>
      <c r="F121" s="121">
        <v>6443</v>
      </c>
      <c r="G121" s="122">
        <v>6558.833333333333</v>
      </c>
      <c r="H121" s="123">
        <v>1</v>
      </c>
      <c r="I121" s="100">
        <v>1639.9877166666668</v>
      </c>
      <c r="J121" s="101">
        <f t="shared" si="5"/>
        <v>250.04259649836101</v>
      </c>
      <c r="K121" s="132">
        <v>6</v>
      </c>
      <c r="L121" s="114">
        <v>498.00771666666668</v>
      </c>
      <c r="M121" s="115">
        <f t="shared" si="6"/>
        <v>75.929314156481084</v>
      </c>
      <c r="N121" s="124">
        <v>6</v>
      </c>
      <c r="O121" s="114">
        <v>1141.98</v>
      </c>
      <c r="P121" s="117">
        <f t="shared" si="7"/>
        <v>174.11328234187991</v>
      </c>
      <c r="Q121" s="123"/>
      <c r="R121" s="197">
        <v>2.1646503592206781E-2</v>
      </c>
      <c r="S121" s="126">
        <v>0</v>
      </c>
      <c r="T121" s="127">
        <v>0</v>
      </c>
      <c r="U121" s="127">
        <v>0.27442139480252004</v>
      </c>
      <c r="V121" s="127">
        <v>0</v>
      </c>
      <c r="W121" s="128">
        <v>7.5976178805322965E-3</v>
      </c>
      <c r="X121" s="110">
        <f t="shared" si="8"/>
        <v>0.30366551627525912</v>
      </c>
      <c r="Y121" s="126">
        <v>0</v>
      </c>
      <c r="Z121" s="129">
        <v>0</v>
      </c>
      <c r="AA121" s="128">
        <v>0.69633448372474083</v>
      </c>
      <c r="AB121" s="111">
        <f t="shared" si="9"/>
        <v>0.69633448372474083</v>
      </c>
      <c r="AC121" s="81"/>
    </row>
    <row r="122" spans="1:29" s="34" customFormat="1" ht="15" x14ac:dyDescent="0.25">
      <c r="A122" s="77">
        <v>382</v>
      </c>
      <c r="B122" s="73" t="s">
        <v>122</v>
      </c>
      <c r="C122" s="121">
        <v>1479</v>
      </c>
      <c r="D122" s="121">
        <v>110</v>
      </c>
      <c r="E122" s="121">
        <v>0</v>
      </c>
      <c r="F122" s="121">
        <v>4110</v>
      </c>
      <c r="G122" s="122">
        <v>4110</v>
      </c>
      <c r="H122" s="123"/>
      <c r="I122" s="100">
        <v>1312.8409999999999</v>
      </c>
      <c r="J122" s="101">
        <f t="shared" si="5"/>
        <v>319.42603406326032</v>
      </c>
      <c r="K122" s="86" t="s">
        <v>269</v>
      </c>
      <c r="L122" s="114">
        <v>395.61099999999999</v>
      </c>
      <c r="M122" s="115">
        <f t="shared" si="6"/>
        <v>96.255717761557179</v>
      </c>
      <c r="N122" s="124" t="s">
        <v>269</v>
      </c>
      <c r="O122" s="114">
        <v>917.2299999999999</v>
      </c>
      <c r="P122" s="117">
        <f t="shared" si="7"/>
        <v>223.17031630170314</v>
      </c>
      <c r="Q122" s="123"/>
      <c r="R122" s="197">
        <v>1.7252660451646466E-2</v>
      </c>
      <c r="S122" s="126">
        <v>0</v>
      </c>
      <c r="T122" s="127">
        <v>0</v>
      </c>
      <c r="U122" s="127">
        <v>0.28012607771999815</v>
      </c>
      <c r="V122" s="127">
        <v>0</v>
      </c>
      <c r="W122" s="128">
        <v>3.9608756886782177E-3</v>
      </c>
      <c r="X122" s="110">
        <f t="shared" si="8"/>
        <v>0.30133961386032282</v>
      </c>
      <c r="Y122" s="126">
        <v>0</v>
      </c>
      <c r="Z122" s="129">
        <v>9.9021892216955443E-4</v>
      </c>
      <c r="AA122" s="128">
        <v>0.69767016721750774</v>
      </c>
      <c r="AB122" s="111">
        <f t="shared" si="9"/>
        <v>0.69866038613967729</v>
      </c>
      <c r="AC122" s="81"/>
    </row>
    <row r="123" spans="1:29" s="34" customFormat="1" ht="15" x14ac:dyDescent="0.25">
      <c r="A123" s="77">
        <v>616</v>
      </c>
      <c r="B123" s="73" t="s">
        <v>172</v>
      </c>
      <c r="C123" s="121">
        <v>1447</v>
      </c>
      <c r="D123" s="121">
        <v>31</v>
      </c>
      <c r="E123" s="121">
        <v>523</v>
      </c>
      <c r="F123" s="121">
        <v>1929</v>
      </c>
      <c r="G123" s="122">
        <v>2146.9166666666665</v>
      </c>
      <c r="H123" s="123">
        <v>1</v>
      </c>
      <c r="I123" s="100">
        <v>790.14310833333332</v>
      </c>
      <c r="J123" s="101">
        <f t="shared" si="5"/>
        <v>368.03622637115245</v>
      </c>
      <c r="K123" s="132" t="s">
        <v>266</v>
      </c>
      <c r="L123" s="114">
        <v>237.55310833333334</v>
      </c>
      <c r="M123" s="115">
        <f t="shared" si="6"/>
        <v>110.64849978651556</v>
      </c>
      <c r="N123" s="124">
        <v>6</v>
      </c>
      <c r="O123" s="114">
        <v>552.59</v>
      </c>
      <c r="P123" s="117">
        <f t="shared" si="7"/>
        <v>257.38772658463688</v>
      </c>
      <c r="Q123" s="123">
        <v>4</v>
      </c>
      <c r="R123" s="197">
        <v>1.3453259147475322E-2</v>
      </c>
      <c r="S123" s="126">
        <v>0</v>
      </c>
      <c r="T123" s="127">
        <v>7.9732391937059762E-4</v>
      </c>
      <c r="U123" s="127">
        <v>0.26477875479371232</v>
      </c>
      <c r="V123" s="127">
        <v>2.1616337369602865E-2</v>
      </c>
      <c r="W123" s="128">
        <v>0</v>
      </c>
      <c r="X123" s="110">
        <f t="shared" si="8"/>
        <v>0.30064567523016111</v>
      </c>
      <c r="Y123" s="126">
        <v>0</v>
      </c>
      <c r="Z123" s="129">
        <v>8.6440037607955263E-3</v>
      </c>
      <c r="AA123" s="128">
        <v>0.69071032100904339</v>
      </c>
      <c r="AB123" s="111">
        <f t="shared" si="9"/>
        <v>0.69935432476983894</v>
      </c>
      <c r="AC123" s="81"/>
    </row>
    <row r="124" spans="1:29" s="34" customFormat="1" ht="15" x14ac:dyDescent="0.25">
      <c r="A124" s="77">
        <v>376</v>
      </c>
      <c r="B124" s="73" t="s">
        <v>121</v>
      </c>
      <c r="C124" s="121">
        <v>4050</v>
      </c>
      <c r="D124" s="121">
        <v>172</v>
      </c>
      <c r="E124" s="121">
        <v>0</v>
      </c>
      <c r="F124" s="121">
        <v>11900</v>
      </c>
      <c r="G124" s="122">
        <v>11900</v>
      </c>
      <c r="H124" s="123"/>
      <c r="I124" s="100">
        <v>3457.8100000000004</v>
      </c>
      <c r="J124" s="101">
        <f t="shared" si="5"/>
        <v>290.57226890756306</v>
      </c>
      <c r="K124" s="132">
        <v>6</v>
      </c>
      <c r="L124" s="114">
        <v>1037.03</v>
      </c>
      <c r="M124" s="115">
        <f t="shared" si="6"/>
        <v>87.145378151260502</v>
      </c>
      <c r="N124" s="136">
        <v>6</v>
      </c>
      <c r="O124" s="114">
        <v>2420.7800000000002</v>
      </c>
      <c r="P124" s="117">
        <f t="shared" si="7"/>
        <v>203.42689075630253</v>
      </c>
      <c r="Q124" s="123"/>
      <c r="R124" s="197">
        <v>1.8962869561948165E-2</v>
      </c>
      <c r="S124" s="126">
        <v>0</v>
      </c>
      <c r="T124" s="127">
        <v>0</v>
      </c>
      <c r="U124" s="127">
        <v>0.2705122606505273</v>
      </c>
      <c r="V124" s="127">
        <v>0</v>
      </c>
      <c r="W124" s="128">
        <v>1.0434350065503887E-2</v>
      </c>
      <c r="X124" s="110">
        <f t="shared" si="8"/>
        <v>0.29990948027797931</v>
      </c>
      <c r="Y124" s="126">
        <v>0</v>
      </c>
      <c r="Z124" s="127">
        <v>2.2904670875496338E-3</v>
      </c>
      <c r="AA124" s="128">
        <v>0.69780005263447087</v>
      </c>
      <c r="AB124" s="111">
        <f t="shared" si="9"/>
        <v>0.70009051972202052</v>
      </c>
      <c r="AC124" s="81"/>
    </row>
    <row r="125" spans="1:29" s="34" customFormat="1" ht="15" x14ac:dyDescent="0.25">
      <c r="A125" s="77">
        <v>430</v>
      </c>
      <c r="B125" s="73" t="s">
        <v>133</v>
      </c>
      <c r="C125" s="121">
        <v>18401</v>
      </c>
      <c r="D125" s="121">
        <v>1900</v>
      </c>
      <c r="E125" s="121">
        <v>0</v>
      </c>
      <c r="F125" s="121">
        <v>44507</v>
      </c>
      <c r="G125" s="122">
        <v>44507</v>
      </c>
      <c r="H125" s="131"/>
      <c r="I125" s="100">
        <v>14108.739699999998</v>
      </c>
      <c r="J125" s="101">
        <f t="shared" si="5"/>
        <v>317.00046509537822</v>
      </c>
      <c r="K125" s="86" t="s">
        <v>266</v>
      </c>
      <c r="L125" s="114">
        <v>4198.9996999999994</v>
      </c>
      <c r="M125" s="115">
        <f t="shared" si="6"/>
        <v>94.344703080414305</v>
      </c>
      <c r="N125" s="124">
        <v>6</v>
      </c>
      <c r="O125" s="114">
        <v>9909.74</v>
      </c>
      <c r="P125" s="117">
        <f t="shared" si="7"/>
        <v>222.65576201496393</v>
      </c>
      <c r="Q125" s="125">
        <v>4</v>
      </c>
      <c r="R125" s="197">
        <v>1.7381424933369492E-2</v>
      </c>
      <c r="S125" s="126">
        <v>0</v>
      </c>
      <c r="T125" s="127">
        <v>5.4285500780767833E-2</v>
      </c>
      <c r="U125" s="127">
        <v>0.22594999750402936</v>
      </c>
      <c r="V125" s="127">
        <v>0</v>
      </c>
      <c r="W125" s="128">
        <v>0</v>
      </c>
      <c r="X125" s="110">
        <f t="shared" si="8"/>
        <v>0.29761692321816668</v>
      </c>
      <c r="Y125" s="126">
        <v>0</v>
      </c>
      <c r="Z125" s="129">
        <v>0</v>
      </c>
      <c r="AA125" s="128">
        <v>0.70238307678183343</v>
      </c>
      <c r="AB125" s="111">
        <f t="shared" si="9"/>
        <v>0.70238307678183343</v>
      </c>
      <c r="AC125" s="81"/>
    </row>
    <row r="126" spans="1:29" s="34" customFormat="1" ht="15" x14ac:dyDescent="0.25">
      <c r="A126" s="78">
        <v>206</v>
      </c>
      <c r="B126" s="88" t="s">
        <v>77</v>
      </c>
      <c r="C126" s="121">
        <v>1144</v>
      </c>
      <c r="D126" s="121">
        <v>0</v>
      </c>
      <c r="E126" s="121">
        <v>0</v>
      </c>
      <c r="F126" s="121">
        <v>2348</v>
      </c>
      <c r="G126" s="122">
        <v>2348</v>
      </c>
      <c r="H126" s="123"/>
      <c r="I126" s="100">
        <v>849.1508</v>
      </c>
      <c r="J126" s="101">
        <f t="shared" si="5"/>
        <v>361.64855195911417</v>
      </c>
      <c r="K126" s="132" t="s">
        <v>266</v>
      </c>
      <c r="L126" s="114">
        <v>252.50080000000003</v>
      </c>
      <c r="M126" s="115">
        <f t="shared" si="6"/>
        <v>107.53867120954004</v>
      </c>
      <c r="N126" s="124">
        <v>6</v>
      </c>
      <c r="O126" s="114">
        <v>596.65</v>
      </c>
      <c r="P126" s="117">
        <f t="shared" si="7"/>
        <v>254.1098807495741</v>
      </c>
      <c r="Q126" s="123">
        <v>4</v>
      </c>
      <c r="R126" s="197">
        <v>1.5238753823231397E-2</v>
      </c>
      <c r="S126" s="126">
        <v>0</v>
      </c>
      <c r="T126" s="127">
        <v>0</v>
      </c>
      <c r="U126" s="127">
        <v>0.21950259011709111</v>
      </c>
      <c r="V126" s="127">
        <v>5.9059003418474081E-2</v>
      </c>
      <c r="W126" s="128">
        <v>3.5564943235053183E-3</v>
      </c>
      <c r="X126" s="110">
        <f t="shared" si="8"/>
        <v>0.29735684168230186</v>
      </c>
      <c r="Y126" s="126">
        <v>0</v>
      </c>
      <c r="Z126" s="129">
        <v>1.7429177479430038E-3</v>
      </c>
      <c r="AA126" s="128">
        <v>0.70090024056975508</v>
      </c>
      <c r="AB126" s="111">
        <f t="shared" si="9"/>
        <v>0.70264315831769808</v>
      </c>
      <c r="AC126" s="81"/>
    </row>
    <row r="127" spans="1:29" s="34" customFormat="1" ht="15" x14ac:dyDescent="0.25">
      <c r="A127" s="77">
        <v>732</v>
      </c>
      <c r="B127" s="73" t="s">
        <v>193</v>
      </c>
      <c r="C127" s="121">
        <v>1084</v>
      </c>
      <c r="D127" s="121">
        <v>257</v>
      </c>
      <c r="E127" s="121">
        <v>0</v>
      </c>
      <c r="F127" s="121">
        <v>3236</v>
      </c>
      <c r="G127" s="122">
        <v>3236</v>
      </c>
      <c r="H127" s="123"/>
      <c r="I127" s="100">
        <v>969.66560000000004</v>
      </c>
      <c r="J127" s="101">
        <f t="shared" si="5"/>
        <v>299.64944375772563</v>
      </c>
      <c r="K127" s="132">
        <v>6</v>
      </c>
      <c r="L127" s="114">
        <v>285.94559999999996</v>
      </c>
      <c r="M127" s="115">
        <f t="shared" si="6"/>
        <v>88.363906056860316</v>
      </c>
      <c r="N127" s="124">
        <v>6</v>
      </c>
      <c r="O127" s="114">
        <v>683.72</v>
      </c>
      <c r="P127" s="117">
        <f t="shared" si="7"/>
        <v>211.28553770086526</v>
      </c>
      <c r="Q127" s="123"/>
      <c r="R127" s="197">
        <v>1.8387782344758852E-2</v>
      </c>
      <c r="S127" s="126">
        <v>0</v>
      </c>
      <c r="T127" s="127">
        <v>0</v>
      </c>
      <c r="U127" s="127">
        <v>0.2765031573771411</v>
      </c>
      <c r="V127" s="127">
        <v>0</v>
      </c>
      <c r="W127" s="128">
        <v>0</v>
      </c>
      <c r="X127" s="110">
        <f t="shared" si="8"/>
        <v>0.29489093972189995</v>
      </c>
      <c r="Y127" s="126">
        <v>0</v>
      </c>
      <c r="Z127" s="129">
        <v>0</v>
      </c>
      <c r="AA127" s="128">
        <v>0.70510906027809994</v>
      </c>
      <c r="AB127" s="111">
        <f t="shared" si="9"/>
        <v>0.70510906027809994</v>
      </c>
      <c r="AC127" s="81"/>
    </row>
    <row r="128" spans="1:29" s="34" customFormat="1" ht="15" x14ac:dyDescent="0.25">
      <c r="A128" s="77">
        <v>556</v>
      </c>
      <c r="B128" s="73" t="s">
        <v>157</v>
      </c>
      <c r="C128" s="121">
        <v>3091</v>
      </c>
      <c r="D128" s="121">
        <v>0</v>
      </c>
      <c r="E128" s="121">
        <v>224</v>
      </c>
      <c r="F128" s="121">
        <v>7371</v>
      </c>
      <c r="G128" s="122">
        <v>7464.333333333333</v>
      </c>
      <c r="H128" s="123">
        <v>1</v>
      </c>
      <c r="I128" s="100">
        <v>2565.2067666666667</v>
      </c>
      <c r="J128" s="101">
        <f t="shared" si="5"/>
        <v>343.6618720135757</v>
      </c>
      <c r="K128" s="132" t="s">
        <v>266</v>
      </c>
      <c r="L128" s="114">
        <v>755.6867666666667</v>
      </c>
      <c r="M128" s="115">
        <f t="shared" si="6"/>
        <v>101.23968650917699</v>
      </c>
      <c r="N128" s="124">
        <v>6</v>
      </c>
      <c r="O128" s="114">
        <v>1809.52</v>
      </c>
      <c r="P128" s="117">
        <f t="shared" si="7"/>
        <v>242.4221855043987</v>
      </c>
      <c r="Q128" s="123">
        <v>4</v>
      </c>
      <c r="R128" s="197">
        <v>1.5831082518455334E-2</v>
      </c>
      <c r="S128" s="126">
        <v>0</v>
      </c>
      <c r="T128" s="127">
        <v>0</v>
      </c>
      <c r="U128" s="127">
        <v>0.2760388658988282</v>
      </c>
      <c r="V128" s="127">
        <v>0</v>
      </c>
      <c r="W128" s="128">
        <v>2.7210282191287428E-3</v>
      </c>
      <c r="X128" s="110">
        <f t="shared" si="8"/>
        <v>0.29459097663641226</v>
      </c>
      <c r="Y128" s="126">
        <v>0</v>
      </c>
      <c r="Z128" s="129">
        <v>7.7966424616869422E-5</v>
      </c>
      <c r="AA128" s="128">
        <v>0.7053310569389708</v>
      </c>
      <c r="AB128" s="111">
        <f t="shared" si="9"/>
        <v>0.70540902336358768</v>
      </c>
      <c r="AC128" s="81"/>
    </row>
    <row r="129" spans="1:29" s="34" customFormat="1" ht="15" x14ac:dyDescent="0.25">
      <c r="A129" s="77">
        <v>551</v>
      </c>
      <c r="B129" s="73" t="s">
        <v>154</v>
      </c>
      <c r="C129" s="121">
        <v>1327</v>
      </c>
      <c r="D129" s="121">
        <v>30</v>
      </c>
      <c r="E129" s="121">
        <v>205</v>
      </c>
      <c r="F129" s="121">
        <v>2524</v>
      </c>
      <c r="G129" s="122">
        <v>2609.4166666666665</v>
      </c>
      <c r="H129" s="123">
        <v>1</v>
      </c>
      <c r="I129" s="100">
        <v>893.52685833333328</v>
      </c>
      <c r="J129" s="101">
        <f t="shared" si="5"/>
        <v>342.42398684252549</v>
      </c>
      <c r="K129" s="132" t="s">
        <v>266</v>
      </c>
      <c r="L129" s="114">
        <v>262.67685833333331</v>
      </c>
      <c r="M129" s="115">
        <f t="shared" si="6"/>
        <v>100.66497301440297</v>
      </c>
      <c r="N129" s="116">
        <v>6</v>
      </c>
      <c r="O129" s="114">
        <v>630.84999999999991</v>
      </c>
      <c r="P129" s="117">
        <f t="shared" si="7"/>
        <v>241.75901382812248</v>
      </c>
      <c r="Q129" s="123">
        <v>4</v>
      </c>
      <c r="R129" s="197">
        <v>1.5567523091522813E-2</v>
      </c>
      <c r="S129" s="126">
        <v>0</v>
      </c>
      <c r="T129" s="127">
        <v>3.3350984049416235E-2</v>
      </c>
      <c r="U129" s="127">
        <v>0.2423842734143517</v>
      </c>
      <c r="V129" s="127">
        <v>0</v>
      </c>
      <c r="W129" s="128">
        <v>2.6747936871847253E-3</v>
      </c>
      <c r="X129" s="110">
        <f t="shared" si="8"/>
        <v>0.29397757424247545</v>
      </c>
      <c r="Y129" s="126">
        <v>0</v>
      </c>
      <c r="Z129" s="129">
        <v>6.7149632314260878E-5</v>
      </c>
      <c r="AA129" s="128">
        <v>0.70595527612521025</v>
      </c>
      <c r="AB129" s="111">
        <f t="shared" si="9"/>
        <v>0.7060224257575245</v>
      </c>
      <c r="AC129" s="81"/>
    </row>
    <row r="130" spans="1:29" s="34" customFormat="1" ht="15" x14ac:dyDescent="0.25">
      <c r="A130" s="77">
        <v>922</v>
      </c>
      <c r="B130" s="91" t="s">
        <v>236</v>
      </c>
      <c r="C130" s="121">
        <v>1004</v>
      </c>
      <c r="D130" s="121">
        <v>1</v>
      </c>
      <c r="E130" s="121">
        <v>329</v>
      </c>
      <c r="F130" s="121">
        <v>1625</v>
      </c>
      <c r="G130" s="122">
        <v>1762.0833333333333</v>
      </c>
      <c r="H130" s="123">
        <v>1</v>
      </c>
      <c r="I130" s="100">
        <v>617.26079166666659</v>
      </c>
      <c r="J130" s="101">
        <f t="shared" si="5"/>
        <v>350.30170253014899</v>
      </c>
      <c r="K130" s="132" t="s">
        <v>266</v>
      </c>
      <c r="L130" s="114">
        <v>180.92079166666667</v>
      </c>
      <c r="M130" s="115">
        <f t="shared" si="6"/>
        <v>102.67436746275717</v>
      </c>
      <c r="N130" s="136">
        <v>6</v>
      </c>
      <c r="O130" s="114">
        <v>436.34</v>
      </c>
      <c r="P130" s="117">
        <f t="shared" si="7"/>
        <v>247.62733506739184</v>
      </c>
      <c r="Q130" s="123">
        <v>4</v>
      </c>
      <c r="R130" s="197">
        <v>1.4499543986641519E-2</v>
      </c>
      <c r="S130" s="126">
        <v>0</v>
      </c>
      <c r="T130" s="127">
        <v>0</v>
      </c>
      <c r="U130" s="127">
        <v>0.27860313499311717</v>
      </c>
      <c r="V130" s="127">
        <v>0</v>
      </c>
      <c r="W130" s="128">
        <v>0</v>
      </c>
      <c r="X130" s="110">
        <f t="shared" si="8"/>
        <v>0.29310267897975867</v>
      </c>
      <c r="Y130" s="126">
        <v>0</v>
      </c>
      <c r="Z130" s="127">
        <v>0</v>
      </c>
      <c r="AA130" s="128">
        <v>0.70689732102024139</v>
      </c>
      <c r="AB130" s="111">
        <f t="shared" si="9"/>
        <v>0.70689732102024139</v>
      </c>
      <c r="AC130" s="81"/>
    </row>
    <row r="131" spans="1:29" s="34" customFormat="1" ht="15" x14ac:dyDescent="0.25">
      <c r="A131" s="77">
        <v>694</v>
      </c>
      <c r="B131" s="73" t="s">
        <v>182</v>
      </c>
      <c r="C131" s="121">
        <v>59</v>
      </c>
      <c r="D131" s="121">
        <v>0</v>
      </c>
      <c r="E131" s="121">
        <v>0</v>
      </c>
      <c r="F131" s="121">
        <v>102</v>
      </c>
      <c r="G131" s="122">
        <v>102</v>
      </c>
      <c r="H131" s="123"/>
      <c r="I131" s="100">
        <v>31.354199999999999</v>
      </c>
      <c r="J131" s="101">
        <f t="shared" si="5"/>
        <v>307.39411764705881</v>
      </c>
      <c r="K131" s="132" t="s">
        <v>266</v>
      </c>
      <c r="L131" s="114">
        <v>9.1742000000000008</v>
      </c>
      <c r="M131" s="115">
        <f t="shared" si="6"/>
        <v>89.94313725490197</v>
      </c>
      <c r="N131" s="124">
        <v>6</v>
      </c>
      <c r="O131" s="114">
        <v>22.18</v>
      </c>
      <c r="P131" s="117">
        <f t="shared" si="7"/>
        <v>217.45098039215685</v>
      </c>
      <c r="Q131" s="123">
        <v>4</v>
      </c>
      <c r="R131" s="197">
        <v>1.7860446128429366E-2</v>
      </c>
      <c r="S131" s="126">
        <v>0</v>
      </c>
      <c r="T131" s="127">
        <v>0</v>
      </c>
      <c r="U131" s="127">
        <v>0.27473831257056475</v>
      </c>
      <c r="V131" s="127">
        <v>0</v>
      </c>
      <c r="W131" s="128">
        <v>0</v>
      </c>
      <c r="X131" s="110">
        <f t="shared" si="8"/>
        <v>0.2925987586989941</v>
      </c>
      <c r="Y131" s="126">
        <v>0</v>
      </c>
      <c r="Z131" s="129">
        <v>0</v>
      </c>
      <c r="AA131" s="128">
        <v>0.7074012413010059</v>
      </c>
      <c r="AB131" s="111">
        <f t="shared" si="9"/>
        <v>0.7074012413010059</v>
      </c>
      <c r="AC131" s="81"/>
    </row>
    <row r="132" spans="1:29" s="34" customFormat="1" ht="15" x14ac:dyDescent="0.25">
      <c r="A132" s="78">
        <v>190</v>
      </c>
      <c r="B132" s="73" t="s">
        <v>71</v>
      </c>
      <c r="C132" s="121">
        <v>32062</v>
      </c>
      <c r="D132" s="121">
        <v>0</v>
      </c>
      <c r="E132" s="121">
        <v>5771</v>
      </c>
      <c r="F132" s="121">
        <v>60794</v>
      </c>
      <c r="G132" s="122">
        <v>63198.583333333336</v>
      </c>
      <c r="H132" s="123">
        <v>1</v>
      </c>
      <c r="I132" s="100">
        <v>15474.659941666667</v>
      </c>
      <c r="J132" s="101">
        <f t="shared" si="5"/>
        <v>244.85770290209564</v>
      </c>
      <c r="K132" s="132" t="s">
        <v>266</v>
      </c>
      <c r="L132" s="114">
        <v>4504.6899416666674</v>
      </c>
      <c r="M132" s="115">
        <f t="shared" si="6"/>
        <v>71.278337330873725</v>
      </c>
      <c r="N132" s="124">
        <v>6</v>
      </c>
      <c r="O132" s="114">
        <v>10969.97</v>
      </c>
      <c r="P132" s="117">
        <f t="shared" si="7"/>
        <v>173.57936557122193</v>
      </c>
      <c r="Q132" s="123">
        <v>4</v>
      </c>
      <c r="R132" s="197">
        <v>2.1646356124315761E-2</v>
      </c>
      <c r="S132" s="126">
        <v>0</v>
      </c>
      <c r="T132" s="127">
        <v>0</v>
      </c>
      <c r="U132" s="127">
        <v>0.26945470578254116</v>
      </c>
      <c r="V132" s="127">
        <v>0</v>
      </c>
      <c r="W132" s="128">
        <v>0</v>
      </c>
      <c r="X132" s="110">
        <f t="shared" si="8"/>
        <v>0.29110106190685692</v>
      </c>
      <c r="Y132" s="126">
        <v>0</v>
      </c>
      <c r="Z132" s="129">
        <v>0</v>
      </c>
      <c r="AA132" s="128">
        <v>0.70889893809314308</v>
      </c>
      <c r="AB132" s="111">
        <f t="shared" si="9"/>
        <v>0.70889893809314308</v>
      </c>
      <c r="AC132" s="81"/>
    </row>
    <row r="133" spans="1:29" s="34" customFormat="1" ht="15" x14ac:dyDescent="0.25">
      <c r="A133" s="77">
        <v>372</v>
      </c>
      <c r="B133" s="93" t="s">
        <v>119</v>
      </c>
      <c r="C133" s="121">
        <v>1678</v>
      </c>
      <c r="D133" s="121">
        <v>0</v>
      </c>
      <c r="E133" s="121">
        <v>1157</v>
      </c>
      <c r="F133" s="121">
        <v>1025</v>
      </c>
      <c r="G133" s="122">
        <v>1507.0833333333335</v>
      </c>
      <c r="H133" s="123">
        <v>1</v>
      </c>
      <c r="I133" s="100">
        <v>695.05029166666668</v>
      </c>
      <c r="J133" s="101">
        <f t="shared" ref="J133:J196" si="10">I133*1000/G133</f>
        <v>461.18902405308262</v>
      </c>
      <c r="K133" s="86" t="s">
        <v>265</v>
      </c>
      <c r="L133" s="114">
        <v>201.82029166666666</v>
      </c>
      <c r="M133" s="115">
        <f t="shared" ref="M133:M196" si="11">L133*1000/G133</f>
        <v>133.914487144042</v>
      </c>
      <c r="N133" s="124">
        <v>6</v>
      </c>
      <c r="O133" s="114">
        <v>493.23</v>
      </c>
      <c r="P133" s="117">
        <f t="shared" ref="P133:P196" si="12">O133*1000/G133</f>
        <v>327.27453690904059</v>
      </c>
      <c r="Q133" s="125"/>
      <c r="R133" s="197">
        <v>8.128908177927413E-3</v>
      </c>
      <c r="S133" s="126">
        <v>0</v>
      </c>
      <c r="T133" s="127">
        <v>0</v>
      </c>
      <c r="U133" s="127">
        <v>0.28223898906116324</v>
      </c>
      <c r="V133" s="127">
        <v>0</v>
      </c>
      <c r="W133" s="128">
        <v>0</v>
      </c>
      <c r="X133" s="110">
        <f t="shared" ref="X133:X196" si="13">SUM(R133:W133)</f>
        <v>0.29036789723909062</v>
      </c>
      <c r="Y133" s="126">
        <v>0</v>
      </c>
      <c r="Z133" s="129">
        <v>0</v>
      </c>
      <c r="AA133" s="128">
        <v>0.70963210276090938</v>
      </c>
      <c r="AB133" s="111">
        <f t="shared" ref="AB133:AB196" si="14">SUM(Y133:AA133)</f>
        <v>0.70963210276090938</v>
      </c>
      <c r="AC133" s="81"/>
    </row>
    <row r="134" spans="1:29" s="34" customFormat="1" ht="15" x14ac:dyDescent="0.25">
      <c r="A134" s="78">
        <v>600</v>
      </c>
      <c r="B134" s="73" t="s">
        <v>162</v>
      </c>
      <c r="C134" s="121">
        <v>3660</v>
      </c>
      <c r="D134" s="121">
        <v>468</v>
      </c>
      <c r="E134" s="121">
        <v>116</v>
      </c>
      <c r="F134" s="121">
        <v>7948</v>
      </c>
      <c r="G134" s="122">
        <v>7996.333333333333</v>
      </c>
      <c r="H134" s="123">
        <v>1</v>
      </c>
      <c r="I134" s="100">
        <v>2809.7139666666667</v>
      </c>
      <c r="J134" s="101">
        <f t="shared" si="10"/>
        <v>351.37529284255288</v>
      </c>
      <c r="K134" s="132" t="s">
        <v>266</v>
      </c>
      <c r="L134" s="114">
        <v>812.44396666666671</v>
      </c>
      <c r="M134" s="115">
        <f t="shared" si="11"/>
        <v>101.60206344574597</v>
      </c>
      <c r="N134" s="116">
        <v>6</v>
      </c>
      <c r="O134" s="114">
        <v>1997.27</v>
      </c>
      <c r="P134" s="117">
        <f t="shared" si="12"/>
        <v>249.77322939680687</v>
      </c>
      <c r="Q134" s="123">
        <v>4</v>
      </c>
      <c r="R134" s="197">
        <v>1.5585216331451247E-2</v>
      </c>
      <c r="S134" s="126">
        <v>0</v>
      </c>
      <c r="T134" s="127">
        <v>1.1068742359171815E-3</v>
      </c>
      <c r="U134" s="127">
        <v>0.2560666228670323</v>
      </c>
      <c r="V134" s="127">
        <v>8.1360594961629486E-3</v>
      </c>
      <c r="W134" s="128">
        <v>8.2606273362179367E-3</v>
      </c>
      <c r="X134" s="110">
        <f t="shared" si="13"/>
        <v>0.28915540026678166</v>
      </c>
      <c r="Y134" s="126">
        <v>0</v>
      </c>
      <c r="Z134" s="127">
        <v>8.1858866321849437E-5</v>
      </c>
      <c r="AA134" s="128">
        <v>0.7107627408668965</v>
      </c>
      <c r="AB134" s="111">
        <f t="shared" si="14"/>
        <v>0.71084459973321834</v>
      </c>
      <c r="AC134" s="81"/>
    </row>
    <row r="135" spans="1:29" s="34" customFormat="1" ht="15" x14ac:dyDescent="0.25">
      <c r="A135" s="77">
        <v>552</v>
      </c>
      <c r="B135" s="73" t="s">
        <v>155</v>
      </c>
      <c r="C135" s="121">
        <v>1645</v>
      </c>
      <c r="D135" s="121">
        <v>1</v>
      </c>
      <c r="E135" s="121">
        <v>480</v>
      </c>
      <c r="F135" s="121">
        <v>2402</v>
      </c>
      <c r="G135" s="122">
        <v>2602</v>
      </c>
      <c r="H135" s="123">
        <v>1</v>
      </c>
      <c r="I135" s="100">
        <v>918.30420000000004</v>
      </c>
      <c r="J135" s="101">
        <f t="shared" si="10"/>
        <v>352.92244427363568</v>
      </c>
      <c r="K135" s="132" t="s">
        <v>266</v>
      </c>
      <c r="L135" s="114">
        <v>264.89419999999996</v>
      </c>
      <c r="M135" s="115">
        <f t="shared" si="11"/>
        <v>101.80407378939276</v>
      </c>
      <c r="N135" s="116">
        <v>6</v>
      </c>
      <c r="O135" s="114">
        <v>653.41</v>
      </c>
      <c r="P135" s="117">
        <f t="shared" si="12"/>
        <v>251.11837048424289</v>
      </c>
      <c r="Q135" s="123">
        <v>4</v>
      </c>
      <c r="R135" s="197">
        <v>1.4417880262335727E-2</v>
      </c>
      <c r="S135" s="126">
        <v>5.4448188301872084E-4</v>
      </c>
      <c r="T135" s="127">
        <v>1.4047632581882998E-2</v>
      </c>
      <c r="U135" s="127">
        <v>0.24629550861250551</v>
      </c>
      <c r="V135" s="127">
        <v>6.8060235377340097E-3</v>
      </c>
      <c r="W135" s="128">
        <v>6.3486587559982849E-3</v>
      </c>
      <c r="X135" s="110">
        <f t="shared" si="13"/>
        <v>0.28846018563347525</v>
      </c>
      <c r="Y135" s="126">
        <v>0</v>
      </c>
      <c r="Z135" s="127">
        <v>2.6244026761502344E-3</v>
      </c>
      <c r="AA135" s="128">
        <v>0.70891541169037442</v>
      </c>
      <c r="AB135" s="111">
        <f t="shared" si="14"/>
        <v>0.71153981436652469</v>
      </c>
      <c r="AC135" s="81"/>
    </row>
    <row r="136" spans="1:29" s="34" customFormat="1" ht="15" x14ac:dyDescent="0.25">
      <c r="A136" s="77">
        <v>290</v>
      </c>
      <c r="B136" s="73" t="s">
        <v>103</v>
      </c>
      <c r="C136" s="121">
        <v>2487</v>
      </c>
      <c r="D136" s="121">
        <v>3</v>
      </c>
      <c r="E136" s="121">
        <v>0</v>
      </c>
      <c r="F136" s="121">
        <v>6775</v>
      </c>
      <c r="G136" s="122">
        <v>6775</v>
      </c>
      <c r="H136" s="123"/>
      <c r="I136" s="100">
        <v>1838.3125</v>
      </c>
      <c r="J136" s="101">
        <f t="shared" si="10"/>
        <v>271.33763837638378</v>
      </c>
      <c r="K136" s="86">
        <v>6</v>
      </c>
      <c r="L136" s="114">
        <v>530.03250000000003</v>
      </c>
      <c r="M136" s="115">
        <f t="shared" si="11"/>
        <v>78.233579335793351</v>
      </c>
      <c r="N136" s="124">
        <v>6</v>
      </c>
      <c r="O136" s="114">
        <v>1308.28</v>
      </c>
      <c r="P136" s="117">
        <f t="shared" si="12"/>
        <v>193.10405904059041</v>
      </c>
      <c r="Q136" s="131">
        <v>6</v>
      </c>
      <c r="R136" s="197">
        <v>2.030666711998096E-2</v>
      </c>
      <c r="S136" s="126">
        <v>0</v>
      </c>
      <c r="T136" s="127">
        <v>1.7189678033522593E-3</v>
      </c>
      <c r="U136" s="127">
        <v>0.23660966239417944</v>
      </c>
      <c r="V136" s="127">
        <v>2.7514364396695339E-2</v>
      </c>
      <c r="W136" s="128">
        <v>2.1759086118383029E-3</v>
      </c>
      <c r="X136" s="110">
        <f t="shared" si="13"/>
        <v>0.28832557032604633</v>
      </c>
      <c r="Y136" s="126">
        <v>0</v>
      </c>
      <c r="Z136" s="129">
        <v>5.4397715295957574E-4</v>
      </c>
      <c r="AA136" s="128">
        <v>0.71113045252099405</v>
      </c>
      <c r="AB136" s="111">
        <f t="shared" si="14"/>
        <v>0.71167442967395367</v>
      </c>
      <c r="AC136" s="81"/>
    </row>
    <row r="137" spans="1:29" s="34" customFormat="1" ht="15" x14ac:dyDescent="0.25">
      <c r="A137" s="77">
        <v>607</v>
      </c>
      <c r="B137" s="73" t="s">
        <v>167</v>
      </c>
      <c r="C137" s="121">
        <v>318</v>
      </c>
      <c r="D137" s="121">
        <v>0</v>
      </c>
      <c r="E137" s="121">
        <v>131</v>
      </c>
      <c r="F137" s="121">
        <v>462</v>
      </c>
      <c r="G137" s="122">
        <v>516.58333333333337</v>
      </c>
      <c r="H137" s="123">
        <v>1</v>
      </c>
      <c r="I137" s="142">
        <v>188.87</v>
      </c>
      <c r="J137" s="143">
        <f t="shared" si="10"/>
        <v>365.61380867881911</v>
      </c>
      <c r="K137" s="144" t="s">
        <v>263</v>
      </c>
      <c r="L137" s="145">
        <v>54.29</v>
      </c>
      <c r="M137" s="146">
        <f t="shared" si="11"/>
        <v>105.09437005968704</v>
      </c>
      <c r="N137" s="147" t="s">
        <v>269</v>
      </c>
      <c r="O137" s="145">
        <v>134.58000000000001</v>
      </c>
      <c r="P137" s="148">
        <f t="shared" si="12"/>
        <v>260.51943861913207</v>
      </c>
      <c r="Q137" s="149" t="s">
        <v>270</v>
      </c>
      <c r="R137" s="197">
        <v>1.3501350135013501E-2</v>
      </c>
      <c r="S137" s="126">
        <v>0</v>
      </c>
      <c r="T137" s="127">
        <v>0</v>
      </c>
      <c r="U137" s="127">
        <v>0.27394504156297983</v>
      </c>
      <c r="V137" s="127">
        <v>0</v>
      </c>
      <c r="W137" s="128">
        <v>0</v>
      </c>
      <c r="X137" s="110">
        <f t="shared" si="13"/>
        <v>0.28744639169799335</v>
      </c>
      <c r="Y137" s="126">
        <v>0</v>
      </c>
      <c r="Z137" s="129">
        <v>0</v>
      </c>
      <c r="AA137" s="128">
        <v>0.71255360830200676</v>
      </c>
      <c r="AB137" s="111">
        <f t="shared" si="14"/>
        <v>0.71255360830200676</v>
      </c>
      <c r="AC137" s="81"/>
    </row>
    <row r="138" spans="1:29" s="34" customFormat="1" ht="15" x14ac:dyDescent="0.25">
      <c r="A138" s="77">
        <v>277</v>
      </c>
      <c r="B138" s="73" t="s">
        <v>97</v>
      </c>
      <c r="C138" s="121">
        <v>1256</v>
      </c>
      <c r="D138" s="121">
        <v>0</v>
      </c>
      <c r="E138" s="121">
        <v>475</v>
      </c>
      <c r="F138" s="121">
        <v>1864</v>
      </c>
      <c r="G138" s="122">
        <v>2061.9166666666665</v>
      </c>
      <c r="H138" s="123">
        <v>1</v>
      </c>
      <c r="I138" s="100">
        <v>670.98960833333331</v>
      </c>
      <c r="J138" s="101">
        <f t="shared" si="10"/>
        <v>325.42033302348136</v>
      </c>
      <c r="K138" s="86">
        <v>6</v>
      </c>
      <c r="L138" s="114">
        <v>192.61760833333335</v>
      </c>
      <c r="M138" s="115">
        <f t="shared" si="11"/>
        <v>93.416776462029674</v>
      </c>
      <c r="N138" s="116">
        <v>6</v>
      </c>
      <c r="O138" s="114">
        <v>478.37200000000001</v>
      </c>
      <c r="P138" s="117">
        <f t="shared" si="12"/>
        <v>232.00355656145175</v>
      </c>
      <c r="Q138" s="152">
        <v>6</v>
      </c>
      <c r="R138" s="197">
        <v>1.5305751195625198E-2</v>
      </c>
      <c r="S138" s="126">
        <v>0</v>
      </c>
      <c r="T138" s="127">
        <v>0</v>
      </c>
      <c r="U138" s="127">
        <v>0.27175921365796613</v>
      </c>
      <c r="V138" s="127">
        <v>0</v>
      </c>
      <c r="W138" s="128">
        <v>0</v>
      </c>
      <c r="X138" s="110">
        <f t="shared" si="13"/>
        <v>0.28706496485359134</v>
      </c>
      <c r="Y138" s="126">
        <v>0</v>
      </c>
      <c r="Z138" s="129">
        <v>0</v>
      </c>
      <c r="AA138" s="128">
        <v>0.71293503514640877</v>
      </c>
      <c r="AB138" s="111">
        <f t="shared" si="14"/>
        <v>0.71293503514640877</v>
      </c>
      <c r="AC138" s="81"/>
    </row>
    <row r="139" spans="1:29" s="34" customFormat="1" ht="15" x14ac:dyDescent="0.25">
      <c r="A139" s="77">
        <v>758</v>
      </c>
      <c r="B139" s="73" t="s">
        <v>198</v>
      </c>
      <c r="C139" s="121">
        <v>3554</v>
      </c>
      <c r="D139" s="121">
        <v>0</v>
      </c>
      <c r="E139" s="121">
        <v>0</v>
      </c>
      <c r="F139" s="121">
        <v>8195</v>
      </c>
      <c r="G139" s="122">
        <v>8195</v>
      </c>
      <c r="H139" s="123"/>
      <c r="I139" s="100">
        <v>3669.0720000000001</v>
      </c>
      <c r="J139" s="101">
        <f t="shared" si="10"/>
        <v>447.7208053691275</v>
      </c>
      <c r="K139" s="86">
        <v>6</v>
      </c>
      <c r="L139" s="114">
        <v>1048.2845</v>
      </c>
      <c r="M139" s="115">
        <f t="shared" si="11"/>
        <v>127.91757169005491</v>
      </c>
      <c r="N139" s="136">
        <v>6</v>
      </c>
      <c r="O139" s="114">
        <v>2620.7875000000004</v>
      </c>
      <c r="P139" s="117">
        <f t="shared" si="12"/>
        <v>319.80323367907266</v>
      </c>
      <c r="Q139" s="152"/>
      <c r="R139" s="197">
        <v>1.230556391370897E-2</v>
      </c>
      <c r="S139" s="126">
        <v>0</v>
      </c>
      <c r="T139" s="127">
        <v>1.0956448933136225E-3</v>
      </c>
      <c r="U139" s="127">
        <v>0.25163978793547798</v>
      </c>
      <c r="V139" s="127">
        <v>1.3581090804432292E-2</v>
      </c>
      <c r="W139" s="128">
        <v>7.0862605040184542E-3</v>
      </c>
      <c r="X139" s="110">
        <f t="shared" si="13"/>
        <v>0.28570834805095136</v>
      </c>
      <c r="Y139" s="126">
        <v>0</v>
      </c>
      <c r="Z139" s="127">
        <v>0</v>
      </c>
      <c r="AA139" s="128">
        <v>0.71429165194904876</v>
      </c>
      <c r="AB139" s="111">
        <f t="shared" si="14"/>
        <v>0.71429165194904876</v>
      </c>
      <c r="AC139" s="81"/>
    </row>
    <row r="140" spans="1:29" s="34" customFormat="1" ht="15" x14ac:dyDescent="0.25">
      <c r="A140" s="77">
        <v>358</v>
      </c>
      <c r="B140" s="73" t="s">
        <v>116</v>
      </c>
      <c r="C140" s="121">
        <v>2603</v>
      </c>
      <c r="D140" s="121">
        <v>24</v>
      </c>
      <c r="E140" s="121">
        <v>36</v>
      </c>
      <c r="F140" s="121">
        <v>6989</v>
      </c>
      <c r="G140" s="122">
        <v>7004</v>
      </c>
      <c r="H140" s="123">
        <v>1</v>
      </c>
      <c r="I140" s="100">
        <v>2322.7384000000002</v>
      </c>
      <c r="J140" s="101">
        <f t="shared" si="10"/>
        <v>331.63026841804691</v>
      </c>
      <c r="K140" s="86">
        <v>6</v>
      </c>
      <c r="L140" s="130">
        <v>659.01839999999993</v>
      </c>
      <c r="M140" s="115">
        <f t="shared" si="11"/>
        <v>94.09171901770415</v>
      </c>
      <c r="N140" s="136">
        <v>6</v>
      </c>
      <c r="O140" s="130">
        <v>1663.72</v>
      </c>
      <c r="P140" s="117">
        <f t="shared" si="12"/>
        <v>237.53854940034267</v>
      </c>
      <c r="Q140" s="152"/>
      <c r="R140" s="198">
        <v>1.6579568323320436E-2</v>
      </c>
      <c r="S140" s="126">
        <v>0</v>
      </c>
      <c r="T140" s="127">
        <v>7.0735473267243526E-2</v>
      </c>
      <c r="U140" s="127">
        <v>0.19467900474715533</v>
      </c>
      <c r="V140" s="127">
        <v>0</v>
      </c>
      <c r="W140" s="128">
        <v>1.7307157792715699E-3</v>
      </c>
      <c r="X140" s="110">
        <f t="shared" si="13"/>
        <v>0.28372476211699088</v>
      </c>
      <c r="Y140" s="126">
        <v>0</v>
      </c>
      <c r="Z140" s="127">
        <v>1.4250420968629097E-3</v>
      </c>
      <c r="AA140" s="128">
        <v>0.71485019578614617</v>
      </c>
      <c r="AB140" s="111">
        <f t="shared" si="14"/>
        <v>0.71627523788300906</v>
      </c>
      <c r="AC140" s="81"/>
    </row>
    <row r="141" spans="1:29" s="34" customFormat="1" ht="15" x14ac:dyDescent="0.25">
      <c r="A141" s="77">
        <v>811</v>
      </c>
      <c r="B141" s="73" t="s">
        <v>210</v>
      </c>
      <c r="C141" s="121">
        <v>6609</v>
      </c>
      <c r="D141" s="121">
        <v>736</v>
      </c>
      <c r="E141" s="121">
        <v>447</v>
      </c>
      <c r="F141" s="121">
        <v>12401</v>
      </c>
      <c r="G141" s="122">
        <v>12587.25</v>
      </c>
      <c r="H141" s="123">
        <v>1</v>
      </c>
      <c r="I141" s="100">
        <v>3972.349475</v>
      </c>
      <c r="J141" s="101">
        <f t="shared" si="10"/>
        <v>315.58517348904644</v>
      </c>
      <c r="K141" s="86">
        <v>6</v>
      </c>
      <c r="L141" s="114">
        <v>1123.289475</v>
      </c>
      <c r="M141" s="115">
        <f t="shared" si="11"/>
        <v>89.240260978370983</v>
      </c>
      <c r="N141" s="124">
        <v>6</v>
      </c>
      <c r="O141" s="114">
        <v>2849.06</v>
      </c>
      <c r="P141" s="117">
        <f t="shared" si="12"/>
        <v>226.3449125106755</v>
      </c>
      <c r="Q141" s="125"/>
      <c r="R141" s="197">
        <v>1.7201406983457818E-2</v>
      </c>
      <c r="S141" s="126">
        <v>0</v>
      </c>
      <c r="T141" s="127">
        <v>0</v>
      </c>
      <c r="U141" s="127">
        <v>0.26557569560266348</v>
      </c>
      <c r="V141" s="127">
        <v>0</v>
      </c>
      <c r="W141" s="128">
        <v>0</v>
      </c>
      <c r="X141" s="110">
        <f t="shared" si="13"/>
        <v>0.28277710258612132</v>
      </c>
      <c r="Y141" s="126">
        <v>0</v>
      </c>
      <c r="Z141" s="129">
        <v>0</v>
      </c>
      <c r="AA141" s="128">
        <v>0.71722289741387868</v>
      </c>
      <c r="AB141" s="111">
        <f t="shared" si="14"/>
        <v>0.71722289741387868</v>
      </c>
      <c r="AC141" s="81"/>
    </row>
    <row r="142" spans="1:29" s="34" customFormat="1" ht="15" x14ac:dyDescent="0.25">
      <c r="A142" s="77">
        <v>508</v>
      </c>
      <c r="B142" s="73" t="s">
        <v>139</v>
      </c>
      <c r="C142" s="121">
        <v>694</v>
      </c>
      <c r="D142" s="121">
        <v>0</v>
      </c>
      <c r="E142" s="121">
        <v>316</v>
      </c>
      <c r="F142" s="121">
        <v>892</v>
      </c>
      <c r="G142" s="122">
        <v>1023.6666666666666</v>
      </c>
      <c r="H142" s="123">
        <v>1</v>
      </c>
      <c r="I142" s="100">
        <v>351.22803333333331</v>
      </c>
      <c r="J142" s="101">
        <f t="shared" si="10"/>
        <v>343.10781504395965</v>
      </c>
      <c r="K142" s="132" t="s">
        <v>266</v>
      </c>
      <c r="L142" s="114">
        <v>98.618033333333329</v>
      </c>
      <c r="M142" s="115">
        <f t="shared" si="11"/>
        <v>96.338033213936825</v>
      </c>
      <c r="N142" s="116">
        <v>6</v>
      </c>
      <c r="O142" s="114">
        <v>252.61</v>
      </c>
      <c r="P142" s="117">
        <f t="shared" si="12"/>
        <v>246.76978183002279</v>
      </c>
      <c r="Q142" s="123">
        <v>4</v>
      </c>
      <c r="R142" s="197">
        <v>1.3979521945903902E-2</v>
      </c>
      <c r="S142" s="133">
        <v>0</v>
      </c>
      <c r="T142" s="134">
        <v>0</v>
      </c>
      <c r="U142" s="134">
        <v>0.2668011218922256</v>
      </c>
      <c r="V142" s="134">
        <v>0</v>
      </c>
      <c r="W142" s="135">
        <v>0</v>
      </c>
      <c r="X142" s="110">
        <f t="shared" si="13"/>
        <v>0.28078064383812951</v>
      </c>
      <c r="Y142" s="133">
        <v>0</v>
      </c>
      <c r="Z142" s="134">
        <v>0</v>
      </c>
      <c r="AA142" s="135">
        <v>0.7192193561618706</v>
      </c>
      <c r="AB142" s="111">
        <f t="shared" si="14"/>
        <v>0.7192193561618706</v>
      </c>
      <c r="AC142" s="81"/>
    </row>
    <row r="143" spans="1:29" s="34" customFormat="1" ht="15" x14ac:dyDescent="0.25">
      <c r="A143" s="77">
        <v>957</v>
      </c>
      <c r="B143" s="73" t="s">
        <v>242</v>
      </c>
      <c r="C143" s="121">
        <v>635</v>
      </c>
      <c r="D143" s="121">
        <v>0</v>
      </c>
      <c r="E143" s="121">
        <v>0</v>
      </c>
      <c r="F143" s="121">
        <v>1208</v>
      </c>
      <c r="G143" s="122">
        <v>1208</v>
      </c>
      <c r="H143" s="123"/>
      <c r="I143" s="100">
        <v>339.64679999999998</v>
      </c>
      <c r="J143" s="101">
        <f t="shared" si="10"/>
        <v>281.16456953642381</v>
      </c>
      <c r="K143" s="132" t="s">
        <v>266</v>
      </c>
      <c r="L143" s="114">
        <v>94.346800000000002</v>
      </c>
      <c r="M143" s="115">
        <f t="shared" si="11"/>
        <v>78.101655629139074</v>
      </c>
      <c r="N143" s="124">
        <v>6</v>
      </c>
      <c r="O143" s="114">
        <v>245.3</v>
      </c>
      <c r="P143" s="117">
        <f t="shared" si="12"/>
        <v>203.06291390728478</v>
      </c>
      <c r="Q143" s="123">
        <v>4</v>
      </c>
      <c r="R143" s="197">
        <v>1.9608605174551919E-2</v>
      </c>
      <c r="S143" s="133">
        <v>0</v>
      </c>
      <c r="T143" s="134">
        <v>0</v>
      </c>
      <c r="U143" s="134">
        <v>0.25817054657956445</v>
      </c>
      <c r="V143" s="134">
        <v>0</v>
      </c>
      <c r="W143" s="135">
        <v>0</v>
      </c>
      <c r="X143" s="110">
        <f t="shared" si="13"/>
        <v>0.27777915175411638</v>
      </c>
      <c r="Y143" s="133">
        <v>0</v>
      </c>
      <c r="Z143" s="129">
        <v>0</v>
      </c>
      <c r="AA143" s="135">
        <v>0.72222084824588373</v>
      </c>
      <c r="AB143" s="111">
        <f t="shared" si="14"/>
        <v>0.72222084824588373</v>
      </c>
      <c r="AC143" s="81"/>
    </row>
    <row r="144" spans="1:29" s="34" customFormat="1" ht="15" x14ac:dyDescent="0.25">
      <c r="A144" s="77">
        <v>757</v>
      </c>
      <c r="B144" s="73" t="s">
        <v>197</v>
      </c>
      <c r="C144" s="121">
        <v>3537</v>
      </c>
      <c r="D144" s="121">
        <v>2</v>
      </c>
      <c r="E144" s="121">
        <v>519</v>
      </c>
      <c r="F144" s="121">
        <v>7489</v>
      </c>
      <c r="G144" s="122">
        <v>7705.25</v>
      </c>
      <c r="H144" s="123">
        <v>1</v>
      </c>
      <c r="I144" s="100">
        <v>3282.0572750000001</v>
      </c>
      <c r="J144" s="101">
        <f t="shared" si="10"/>
        <v>425.9507835566659</v>
      </c>
      <c r="K144" s="132">
        <v>6</v>
      </c>
      <c r="L144" s="114">
        <v>910.25727500000005</v>
      </c>
      <c r="M144" s="115">
        <f t="shared" si="11"/>
        <v>118.13468414392784</v>
      </c>
      <c r="N144" s="124">
        <v>6</v>
      </c>
      <c r="O144" s="114">
        <v>2371.8000000000002</v>
      </c>
      <c r="P144" s="117">
        <f t="shared" si="12"/>
        <v>307.81609941273808</v>
      </c>
      <c r="Q144" s="123"/>
      <c r="R144" s="197">
        <v>1.2571383294948744E-2</v>
      </c>
      <c r="S144" s="133">
        <v>0</v>
      </c>
      <c r="T144" s="134">
        <v>8.7597496299024816E-2</v>
      </c>
      <c r="U144" s="134">
        <v>0.1771746274598453</v>
      </c>
      <c r="V144" s="134">
        <v>0</v>
      </c>
      <c r="W144" s="135">
        <v>0</v>
      </c>
      <c r="X144" s="110">
        <f t="shared" si="13"/>
        <v>0.27734350705381883</v>
      </c>
      <c r="Y144" s="133">
        <v>0</v>
      </c>
      <c r="Z144" s="129">
        <v>0</v>
      </c>
      <c r="AA144" s="135">
        <v>0.72265649294618117</v>
      </c>
      <c r="AB144" s="111">
        <f t="shared" si="14"/>
        <v>0.72265649294618117</v>
      </c>
      <c r="AC144" s="81"/>
    </row>
    <row r="145" spans="1:29" s="34" customFormat="1" ht="15" x14ac:dyDescent="0.25">
      <c r="A145" s="77">
        <v>786</v>
      </c>
      <c r="B145" s="73" t="s">
        <v>203</v>
      </c>
      <c r="C145" s="121">
        <v>19465</v>
      </c>
      <c r="D145" s="121">
        <v>0</v>
      </c>
      <c r="E145" s="121">
        <v>0</v>
      </c>
      <c r="F145" s="121">
        <v>44876</v>
      </c>
      <c r="G145" s="122">
        <v>44876</v>
      </c>
      <c r="H145" s="123"/>
      <c r="I145" s="100">
        <v>17315.339599999999</v>
      </c>
      <c r="J145" s="101">
        <f t="shared" si="10"/>
        <v>385.84855156431047</v>
      </c>
      <c r="K145" s="86">
        <v>6</v>
      </c>
      <c r="L145" s="114">
        <v>4787.5056000000004</v>
      </c>
      <c r="M145" s="115">
        <f t="shared" si="11"/>
        <v>106.6829842231928</v>
      </c>
      <c r="N145" s="124">
        <v>6</v>
      </c>
      <c r="O145" s="114">
        <v>12527.833999999999</v>
      </c>
      <c r="P145" s="117">
        <f t="shared" si="12"/>
        <v>279.16556734111771</v>
      </c>
      <c r="Q145" s="152">
        <v>6</v>
      </c>
      <c r="R145" s="197">
        <v>1.4280401407778339E-2</v>
      </c>
      <c r="S145" s="126">
        <v>0</v>
      </c>
      <c r="T145" s="127">
        <v>4.0315120357212055E-2</v>
      </c>
      <c r="U145" s="127">
        <v>0.19902616290586644</v>
      </c>
      <c r="V145" s="127">
        <v>2.0853763676688154E-2</v>
      </c>
      <c r="W145" s="128">
        <v>2.0138213171400922E-3</v>
      </c>
      <c r="X145" s="110">
        <f t="shared" si="13"/>
        <v>0.27648926966468512</v>
      </c>
      <c r="Y145" s="126">
        <v>0</v>
      </c>
      <c r="Z145" s="129">
        <v>7.8312064985430611E-4</v>
      </c>
      <c r="AA145" s="128">
        <v>0.72272760968546057</v>
      </c>
      <c r="AB145" s="111">
        <f t="shared" si="14"/>
        <v>0.72351073033531488</v>
      </c>
      <c r="AC145" s="81"/>
    </row>
    <row r="146" spans="1:29" s="34" customFormat="1" ht="15" x14ac:dyDescent="0.25">
      <c r="A146" s="78">
        <v>128</v>
      </c>
      <c r="B146" s="73" t="s">
        <v>57</v>
      </c>
      <c r="C146" s="121">
        <v>1409</v>
      </c>
      <c r="D146" s="121">
        <v>1</v>
      </c>
      <c r="E146" s="121">
        <v>83</v>
      </c>
      <c r="F146" s="121">
        <v>3500</v>
      </c>
      <c r="G146" s="122">
        <v>3534.5833333333335</v>
      </c>
      <c r="H146" s="123">
        <v>1</v>
      </c>
      <c r="I146" s="142">
        <v>1200.8900000000001</v>
      </c>
      <c r="J146" s="143">
        <f t="shared" si="10"/>
        <v>339.75433219379937</v>
      </c>
      <c r="K146" s="144">
        <v>4</v>
      </c>
      <c r="L146" s="145">
        <v>327.44</v>
      </c>
      <c r="M146" s="146">
        <f t="shared" si="11"/>
        <v>92.638924908640803</v>
      </c>
      <c r="N146" s="172"/>
      <c r="O146" s="145">
        <v>873.45</v>
      </c>
      <c r="P146" s="148">
        <f t="shared" si="12"/>
        <v>247.11540728515854</v>
      </c>
      <c r="Q146" s="173">
        <v>4</v>
      </c>
      <c r="R146" s="197">
        <v>1.6063086544146423E-2</v>
      </c>
      <c r="S146" s="126">
        <v>0</v>
      </c>
      <c r="T146" s="127">
        <v>0</v>
      </c>
      <c r="U146" s="127">
        <v>0.25660135399578643</v>
      </c>
      <c r="V146" s="127">
        <v>0</v>
      </c>
      <c r="W146" s="128">
        <v>0</v>
      </c>
      <c r="X146" s="110">
        <f t="shared" si="13"/>
        <v>0.27266444053993283</v>
      </c>
      <c r="Y146" s="126">
        <v>0</v>
      </c>
      <c r="Z146" s="129">
        <v>0</v>
      </c>
      <c r="AA146" s="128">
        <v>0.72733555946006712</v>
      </c>
      <c r="AB146" s="111">
        <f t="shared" si="14"/>
        <v>0.72733555946006712</v>
      </c>
      <c r="AC146" s="81"/>
    </row>
    <row r="147" spans="1:29" s="34" customFormat="1" ht="15" x14ac:dyDescent="0.25">
      <c r="A147" s="78">
        <v>983</v>
      </c>
      <c r="B147" s="73" t="s">
        <v>257</v>
      </c>
      <c r="C147" s="121">
        <v>563</v>
      </c>
      <c r="D147" s="121">
        <v>0</v>
      </c>
      <c r="E147" s="121">
        <v>0</v>
      </c>
      <c r="F147" s="121">
        <v>1060</v>
      </c>
      <c r="G147" s="122">
        <v>1060</v>
      </c>
      <c r="H147" s="123"/>
      <c r="I147" s="100">
        <v>350.60599999999999</v>
      </c>
      <c r="J147" s="101">
        <f t="shared" si="10"/>
        <v>330.76037735849059</v>
      </c>
      <c r="K147" s="86" t="s">
        <v>266</v>
      </c>
      <c r="L147" s="114">
        <v>95.296000000000006</v>
      </c>
      <c r="M147" s="115">
        <f t="shared" si="11"/>
        <v>89.901886792452828</v>
      </c>
      <c r="N147" s="124">
        <v>6</v>
      </c>
      <c r="O147" s="114">
        <v>255.31</v>
      </c>
      <c r="P147" s="117">
        <f t="shared" si="12"/>
        <v>240.85849056603774</v>
      </c>
      <c r="Q147" s="152">
        <v>4</v>
      </c>
      <c r="R147" s="197">
        <v>1.6656874097990337E-2</v>
      </c>
      <c r="S147" s="126">
        <v>0</v>
      </c>
      <c r="T147" s="127">
        <v>0</v>
      </c>
      <c r="U147" s="127">
        <v>0.25514680296401088</v>
      </c>
      <c r="V147" s="127">
        <v>0</v>
      </c>
      <c r="W147" s="128">
        <v>0</v>
      </c>
      <c r="X147" s="110">
        <f t="shared" si="13"/>
        <v>0.2718036770620012</v>
      </c>
      <c r="Y147" s="126">
        <v>0</v>
      </c>
      <c r="Z147" s="129">
        <v>0</v>
      </c>
      <c r="AA147" s="128">
        <v>0.72819632293799885</v>
      </c>
      <c r="AB147" s="111">
        <f t="shared" si="14"/>
        <v>0.72819632293799885</v>
      </c>
      <c r="AC147" s="81"/>
    </row>
    <row r="148" spans="1:29" s="34" customFormat="1" ht="15" x14ac:dyDescent="0.25">
      <c r="A148" s="77">
        <v>712</v>
      </c>
      <c r="B148" s="73" t="s">
        <v>188</v>
      </c>
      <c r="C148" s="121">
        <v>2884</v>
      </c>
      <c r="D148" s="121">
        <v>0</v>
      </c>
      <c r="E148" s="121">
        <v>277</v>
      </c>
      <c r="F148" s="121">
        <v>6350</v>
      </c>
      <c r="G148" s="122">
        <v>6465.416666666667</v>
      </c>
      <c r="H148" s="123">
        <v>1</v>
      </c>
      <c r="I148" s="100">
        <v>2361.7344583333334</v>
      </c>
      <c r="J148" s="101">
        <f t="shared" si="10"/>
        <v>365.28727846877621</v>
      </c>
      <c r="K148" s="86">
        <v>6</v>
      </c>
      <c r="L148" s="114">
        <v>636.46445833333325</v>
      </c>
      <c r="M148" s="115">
        <f t="shared" si="11"/>
        <v>98.441367532383822</v>
      </c>
      <c r="N148" s="124">
        <v>6</v>
      </c>
      <c r="O148" s="114">
        <v>1725.27</v>
      </c>
      <c r="P148" s="117">
        <f t="shared" si="12"/>
        <v>266.84591093639233</v>
      </c>
      <c r="Q148" s="152"/>
      <c r="R148" s="197">
        <v>1.4815382769446616E-2</v>
      </c>
      <c r="S148" s="126">
        <v>0</v>
      </c>
      <c r="T148" s="127">
        <v>2.7183411654714853E-2</v>
      </c>
      <c r="U148" s="127">
        <v>0.22403638836972695</v>
      </c>
      <c r="V148" s="127">
        <v>0</v>
      </c>
      <c r="W148" s="128">
        <v>3.4550878364871212E-3</v>
      </c>
      <c r="X148" s="110">
        <f t="shared" si="13"/>
        <v>0.26949027063037556</v>
      </c>
      <c r="Y148" s="126">
        <v>0</v>
      </c>
      <c r="Z148" s="129">
        <v>8.6377195912178031E-4</v>
      </c>
      <c r="AA148" s="128">
        <v>0.72964595741050275</v>
      </c>
      <c r="AB148" s="111">
        <f t="shared" si="14"/>
        <v>0.73050972936962455</v>
      </c>
      <c r="AC148" s="81"/>
    </row>
    <row r="149" spans="1:29" s="34" customFormat="1" ht="15" x14ac:dyDescent="0.25">
      <c r="A149" s="77">
        <v>521</v>
      </c>
      <c r="B149" s="73" t="s">
        <v>143</v>
      </c>
      <c r="C149" s="121">
        <v>2694</v>
      </c>
      <c r="D149" s="121">
        <v>0</v>
      </c>
      <c r="E149" s="121">
        <v>1567</v>
      </c>
      <c r="F149" s="121">
        <v>1945</v>
      </c>
      <c r="G149" s="122">
        <v>2597.916666666667</v>
      </c>
      <c r="H149" s="123">
        <v>1</v>
      </c>
      <c r="I149" s="100">
        <v>888.74520833333338</v>
      </c>
      <c r="J149" s="101">
        <f t="shared" si="10"/>
        <v>342.09919807538091</v>
      </c>
      <c r="K149" s="86" t="s">
        <v>266</v>
      </c>
      <c r="L149" s="114">
        <v>235.95320833333332</v>
      </c>
      <c r="M149" s="115">
        <f t="shared" si="11"/>
        <v>90.824009623095407</v>
      </c>
      <c r="N149" s="124">
        <v>6</v>
      </c>
      <c r="O149" s="114">
        <v>652.79200000000003</v>
      </c>
      <c r="P149" s="117">
        <f t="shared" si="12"/>
        <v>251.27518845228545</v>
      </c>
      <c r="Q149" s="125" t="s">
        <v>266</v>
      </c>
      <c r="R149" s="197">
        <v>1.2061949701088403E-2</v>
      </c>
      <c r="S149" s="126">
        <v>0</v>
      </c>
      <c r="T149" s="127">
        <v>7.5387185631802514E-3</v>
      </c>
      <c r="U149" s="127">
        <v>0.24309915407420152</v>
      </c>
      <c r="V149" s="127">
        <v>0</v>
      </c>
      <c r="W149" s="128">
        <v>2.7904510502517943E-3</v>
      </c>
      <c r="X149" s="110">
        <f t="shared" si="13"/>
        <v>0.26549027338872194</v>
      </c>
      <c r="Y149" s="126">
        <v>0</v>
      </c>
      <c r="Z149" s="129">
        <v>1.1251818751015299E-3</v>
      </c>
      <c r="AA149" s="128">
        <v>0.73338454473617654</v>
      </c>
      <c r="AB149" s="111">
        <f t="shared" si="14"/>
        <v>0.73450972661127811</v>
      </c>
      <c r="AC149" s="81"/>
    </row>
    <row r="150" spans="1:29" s="34" customFormat="1" ht="15" x14ac:dyDescent="0.25">
      <c r="A150" s="78">
        <v>229</v>
      </c>
      <c r="B150" s="73" t="s">
        <v>84</v>
      </c>
      <c r="C150" s="121">
        <v>5402</v>
      </c>
      <c r="D150" s="121">
        <v>0</v>
      </c>
      <c r="E150" s="121">
        <v>0</v>
      </c>
      <c r="F150" s="121">
        <v>13923</v>
      </c>
      <c r="G150" s="122">
        <v>13923</v>
      </c>
      <c r="H150" s="123"/>
      <c r="I150" s="100">
        <v>3963.1333000000004</v>
      </c>
      <c r="J150" s="101">
        <f t="shared" si="10"/>
        <v>284.64650578179993</v>
      </c>
      <c r="K150" s="86">
        <v>6</v>
      </c>
      <c r="L150" s="114">
        <v>1051.5633</v>
      </c>
      <c r="M150" s="115">
        <f t="shared" si="11"/>
        <v>75.527063132945486</v>
      </c>
      <c r="N150" s="124">
        <v>6</v>
      </c>
      <c r="O150" s="114">
        <v>2911.57</v>
      </c>
      <c r="P150" s="117">
        <f t="shared" si="12"/>
        <v>209.1194426488544</v>
      </c>
      <c r="Q150" s="125"/>
      <c r="R150" s="197">
        <v>1.9358420268124715E-2</v>
      </c>
      <c r="S150" s="126">
        <v>0</v>
      </c>
      <c r="T150" s="127">
        <v>1.9933722643141979E-4</v>
      </c>
      <c r="U150" s="127">
        <v>0.23780005078305086</v>
      </c>
      <c r="V150" s="127">
        <v>7.9785355693183461E-3</v>
      </c>
      <c r="W150" s="128">
        <v>0</v>
      </c>
      <c r="X150" s="110">
        <f t="shared" si="13"/>
        <v>0.26533634384692534</v>
      </c>
      <c r="Y150" s="126">
        <v>0</v>
      </c>
      <c r="Z150" s="129">
        <v>2.5232560307774658E-3</v>
      </c>
      <c r="AA150" s="128">
        <v>0.73214040012229709</v>
      </c>
      <c r="AB150" s="111">
        <f t="shared" si="14"/>
        <v>0.73466365615307461</v>
      </c>
      <c r="AC150" s="81"/>
    </row>
    <row r="151" spans="1:29" s="34" customFormat="1" ht="15" x14ac:dyDescent="0.25">
      <c r="A151" s="77">
        <v>975</v>
      </c>
      <c r="B151" s="73" t="s">
        <v>250</v>
      </c>
      <c r="C151" s="121">
        <v>193</v>
      </c>
      <c r="D151" s="121">
        <v>0</v>
      </c>
      <c r="E151" s="121">
        <v>0</v>
      </c>
      <c r="F151" s="121">
        <v>467</v>
      </c>
      <c r="G151" s="122">
        <v>467</v>
      </c>
      <c r="H151" s="123"/>
      <c r="I151" s="100">
        <v>154.34569999999999</v>
      </c>
      <c r="J151" s="101">
        <f t="shared" si="10"/>
        <v>330.50471092077083</v>
      </c>
      <c r="K151" s="86" t="s">
        <v>266</v>
      </c>
      <c r="L151" s="114">
        <v>40.905700000000003</v>
      </c>
      <c r="M151" s="115">
        <f t="shared" si="11"/>
        <v>87.592505353319069</v>
      </c>
      <c r="N151" s="124">
        <v>6</v>
      </c>
      <c r="O151" s="114">
        <v>113.44</v>
      </c>
      <c r="P151" s="117">
        <f t="shared" si="12"/>
        <v>242.91220556745182</v>
      </c>
      <c r="Q151" s="123">
        <v>4</v>
      </c>
      <c r="R151" s="197">
        <v>1.6650933586099256E-2</v>
      </c>
      <c r="S151" s="153">
        <v>0</v>
      </c>
      <c r="T151" s="154">
        <v>0</v>
      </c>
      <c r="U151" s="154">
        <v>0.24837556213098261</v>
      </c>
      <c r="V151" s="154">
        <v>0</v>
      </c>
      <c r="W151" s="155">
        <v>0</v>
      </c>
      <c r="X151" s="110">
        <f t="shared" si="13"/>
        <v>0.26502649571708187</v>
      </c>
      <c r="Y151" s="153">
        <v>0</v>
      </c>
      <c r="Z151" s="129">
        <v>0</v>
      </c>
      <c r="AA151" s="155">
        <v>0.73497350428291819</v>
      </c>
      <c r="AB151" s="111">
        <f t="shared" si="14"/>
        <v>0.73497350428291819</v>
      </c>
      <c r="AC151" s="81"/>
    </row>
    <row r="152" spans="1:29" s="34" customFormat="1" ht="15" x14ac:dyDescent="0.25">
      <c r="A152" s="77">
        <v>331</v>
      </c>
      <c r="B152" s="73" t="s">
        <v>111</v>
      </c>
      <c r="C152" s="121">
        <v>3519</v>
      </c>
      <c r="D152" s="121">
        <v>2</v>
      </c>
      <c r="E152" s="121">
        <v>395</v>
      </c>
      <c r="F152" s="121">
        <v>7568</v>
      </c>
      <c r="G152" s="122">
        <v>7732.583333333333</v>
      </c>
      <c r="H152" s="123">
        <v>1</v>
      </c>
      <c r="I152" s="100">
        <v>2606.3813416666667</v>
      </c>
      <c r="J152" s="101">
        <f t="shared" si="10"/>
        <v>337.06475951331493</v>
      </c>
      <c r="K152" s="86" t="s">
        <v>266</v>
      </c>
      <c r="L152" s="114">
        <v>683.2213416666666</v>
      </c>
      <c r="M152" s="115">
        <f t="shared" si="11"/>
        <v>88.356156308262641</v>
      </c>
      <c r="N152" s="124">
        <v>6</v>
      </c>
      <c r="O152" s="114">
        <v>1923.16</v>
      </c>
      <c r="P152" s="117">
        <f t="shared" si="12"/>
        <v>248.70860320505221</v>
      </c>
      <c r="Q152" s="125">
        <v>4</v>
      </c>
      <c r="R152" s="197">
        <v>1.5999193722486781E-2</v>
      </c>
      <c r="S152" s="126">
        <v>0</v>
      </c>
      <c r="T152" s="127">
        <v>2.3020422622283135E-3</v>
      </c>
      <c r="U152" s="127">
        <v>0.23864939935033358</v>
      </c>
      <c r="V152" s="127">
        <v>0</v>
      </c>
      <c r="W152" s="128">
        <v>5.1834318271174193E-3</v>
      </c>
      <c r="X152" s="110">
        <f t="shared" si="13"/>
        <v>0.26213406716216614</v>
      </c>
      <c r="Y152" s="126">
        <v>0</v>
      </c>
      <c r="Z152" s="129">
        <v>1.2968171410552831E-3</v>
      </c>
      <c r="AA152" s="128">
        <v>0.73656911569677852</v>
      </c>
      <c r="AB152" s="111">
        <f t="shared" si="14"/>
        <v>0.73786593283783375</v>
      </c>
      <c r="AC152" s="81"/>
    </row>
    <row r="153" spans="1:29" s="34" customFormat="1" ht="15" x14ac:dyDescent="0.25">
      <c r="A153" s="77">
        <v>512</v>
      </c>
      <c r="B153" s="73" t="s">
        <v>141</v>
      </c>
      <c r="C153" s="121">
        <v>3843</v>
      </c>
      <c r="D153" s="121">
        <v>0</v>
      </c>
      <c r="E153" s="121">
        <v>1586</v>
      </c>
      <c r="F153" s="121">
        <v>5571</v>
      </c>
      <c r="G153" s="122">
        <v>6231.833333333333</v>
      </c>
      <c r="H153" s="123">
        <v>1</v>
      </c>
      <c r="I153" s="100">
        <v>2350.9360166666665</v>
      </c>
      <c r="J153" s="101">
        <f t="shared" si="10"/>
        <v>377.24629188842238</v>
      </c>
      <c r="K153" s="86" t="s">
        <v>266</v>
      </c>
      <c r="L153" s="114">
        <v>616.1460166666667</v>
      </c>
      <c r="M153" s="115">
        <f t="shared" si="11"/>
        <v>98.870746971196297</v>
      </c>
      <c r="N153" s="116">
        <v>6</v>
      </c>
      <c r="O153" s="114">
        <v>1734.79</v>
      </c>
      <c r="P153" s="117">
        <f t="shared" si="12"/>
        <v>278.37554491722608</v>
      </c>
      <c r="Q153" s="123">
        <v>4</v>
      </c>
      <c r="R153" s="197">
        <v>1.3058628470684099E-2</v>
      </c>
      <c r="S153" s="126">
        <v>0</v>
      </c>
      <c r="T153" s="127">
        <v>0</v>
      </c>
      <c r="U153" s="127">
        <v>0.24902677593784792</v>
      </c>
      <c r="V153" s="127">
        <v>0</v>
      </c>
      <c r="W153" s="128">
        <v>0</v>
      </c>
      <c r="X153" s="110">
        <f t="shared" si="13"/>
        <v>0.26208540440853201</v>
      </c>
      <c r="Y153" s="126">
        <v>0</v>
      </c>
      <c r="Z153" s="129">
        <v>0</v>
      </c>
      <c r="AA153" s="128">
        <v>0.73791459559146799</v>
      </c>
      <c r="AB153" s="111">
        <f t="shared" si="14"/>
        <v>0.73791459559146799</v>
      </c>
      <c r="AC153" s="81"/>
    </row>
    <row r="154" spans="1:29" s="34" customFormat="1" ht="15" x14ac:dyDescent="0.25">
      <c r="A154" s="77">
        <v>605</v>
      </c>
      <c r="B154" s="73" t="s">
        <v>166</v>
      </c>
      <c r="C154" s="121">
        <v>125</v>
      </c>
      <c r="D154" s="121">
        <v>0</v>
      </c>
      <c r="E154" s="121">
        <v>0</v>
      </c>
      <c r="F154" s="121">
        <v>325</v>
      </c>
      <c r="G154" s="122">
        <v>325</v>
      </c>
      <c r="H154" s="123"/>
      <c r="I154" s="100">
        <v>110.9875</v>
      </c>
      <c r="J154" s="101">
        <f t="shared" si="10"/>
        <v>341.5</v>
      </c>
      <c r="K154" s="86" t="s">
        <v>270</v>
      </c>
      <c r="L154" s="114">
        <v>28.887499999999999</v>
      </c>
      <c r="M154" s="115">
        <f t="shared" si="11"/>
        <v>88.884615384615387</v>
      </c>
      <c r="N154" s="136" t="s">
        <v>269</v>
      </c>
      <c r="O154" s="114">
        <v>82.1</v>
      </c>
      <c r="P154" s="117">
        <f t="shared" si="12"/>
        <v>252.61538461538461</v>
      </c>
      <c r="Q154" s="152">
        <v>4</v>
      </c>
      <c r="R154" s="197">
        <v>1.6127942335848633E-2</v>
      </c>
      <c r="S154" s="126">
        <v>0</v>
      </c>
      <c r="T154" s="127">
        <v>0</v>
      </c>
      <c r="U154" s="127">
        <v>0.24414911589142924</v>
      </c>
      <c r="V154" s="127">
        <v>0</v>
      </c>
      <c r="W154" s="128">
        <v>0</v>
      </c>
      <c r="X154" s="110">
        <f t="shared" si="13"/>
        <v>0.26027705822727787</v>
      </c>
      <c r="Y154" s="126">
        <v>0</v>
      </c>
      <c r="Z154" s="127">
        <v>0</v>
      </c>
      <c r="AA154" s="128">
        <v>0.73972294177272213</v>
      </c>
      <c r="AB154" s="111">
        <f t="shared" si="14"/>
        <v>0.73972294177272213</v>
      </c>
      <c r="AC154" s="81"/>
    </row>
    <row r="155" spans="1:29" s="34" customFormat="1" ht="15" x14ac:dyDescent="0.25">
      <c r="A155" s="78">
        <v>214</v>
      </c>
      <c r="B155" s="73" t="s">
        <v>79</v>
      </c>
      <c r="C155" s="121">
        <v>17522</v>
      </c>
      <c r="D155" s="121">
        <v>3985</v>
      </c>
      <c r="E155" s="121">
        <v>0</v>
      </c>
      <c r="F155" s="121">
        <v>46340</v>
      </c>
      <c r="G155" s="122">
        <v>46340</v>
      </c>
      <c r="H155" s="123"/>
      <c r="I155" s="100">
        <v>20946.544000000002</v>
      </c>
      <c r="J155" s="101">
        <f t="shared" si="10"/>
        <v>452.01864479930947</v>
      </c>
      <c r="K155" s="86" t="s">
        <v>265</v>
      </c>
      <c r="L155" s="114">
        <v>5445.9040000000005</v>
      </c>
      <c r="M155" s="115">
        <f t="shared" si="11"/>
        <v>117.52058696590419</v>
      </c>
      <c r="N155" s="136">
        <v>6</v>
      </c>
      <c r="O155" s="114">
        <v>15500.64</v>
      </c>
      <c r="P155" s="117">
        <f t="shared" si="12"/>
        <v>334.49805783340526</v>
      </c>
      <c r="Q155" s="152"/>
      <c r="R155" s="197">
        <v>1.2189600346481977E-2</v>
      </c>
      <c r="S155" s="126">
        <v>1.4322171714818444E-2</v>
      </c>
      <c r="T155" s="127">
        <v>3.6360652143857239E-2</v>
      </c>
      <c r="U155" s="127">
        <v>0.15405663101273412</v>
      </c>
      <c r="V155" s="127">
        <v>4.0068184995099905E-2</v>
      </c>
      <c r="W155" s="128">
        <v>2.9933338883970546E-3</v>
      </c>
      <c r="X155" s="110">
        <f t="shared" si="13"/>
        <v>0.25999057410138876</v>
      </c>
      <c r="Y155" s="126">
        <v>0</v>
      </c>
      <c r="Z155" s="127">
        <v>2.721212625815504E-5</v>
      </c>
      <c r="AA155" s="128">
        <v>0.73998221377235307</v>
      </c>
      <c r="AB155" s="111">
        <f t="shared" si="14"/>
        <v>0.74000942589861118</v>
      </c>
      <c r="AC155" s="81"/>
    </row>
    <row r="156" spans="1:29" s="34" customFormat="1" ht="15" x14ac:dyDescent="0.25">
      <c r="A156" s="77">
        <v>629</v>
      </c>
      <c r="B156" s="88" t="s">
        <v>179</v>
      </c>
      <c r="C156" s="121">
        <v>4007</v>
      </c>
      <c r="D156" s="121">
        <v>1</v>
      </c>
      <c r="E156" s="121">
        <v>2020</v>
      </c>
      <c r="F156" s="121">
        <v>3957</v>
      </c>
      <c r="G156" s="122">
        <v>4798.666666666667</v>
      </c>
      <c r="H156" s="123">
        <v>1</v>
      </c>
      <c r="I156" s="100">
        <v>1612.02</v>
      </c>
      <c r="J156" s="101">
        <f t="shared" si="10"/>
        <v>335.93081411503192</v>
      </c>
      <c r="K156" s="86" t="s">
        <v>266</v>
      </c>
      <c r="L156" s="114">
        <v>418.43</v>
      </c>
      <c r="M156" s="115">
        <f t="shared" si="11"/>
        <v>87.197138093914973</v>
      </c>
      <c r="N156" s="136">
        <v>6</v>
      </c>
      <c r="O156" s="114">
        <v>1193.5899999999999</v>
      </c>
      <c r="P156" s="117">
        <f t="shared" si="12"/>
        <v>248.73367602111696</v>
      </c>
      <c r="Q156" s="123">
        <v>4</v>
      </c>
      <c r="R156" s="197">
        <v>1.3523405416806245E-2</v>
      </c>
      <c r="S156" s="126">
        <v>0</v>
      </c>
      <c r="T156" s="127">
        <v>0</v>
      </c>
      <c r="U156" s="127">
        <v>0.24604533442513121</v>
      </c>
      <c r="V156" s="127">
        <v>0</v>
      </c>
      <c r="W156" s="128">
        <v>0</v>
      </c>
      <c r="X156" s="110">
        <f t="shared" si="13"/>
        <v>0.25956873984193746</v>
      </c>
      <c r="Y156" s="126">
        <v>0</v>
      </c>
      <c r="Z156" s="127">
        <v>0</v>
      </c>
      <c r="AA156" s="128">
        <v>0.74043126015806249</v>
      </c>
      <c r="AB156" s="111">
        <f t="shared" si="14"/>
        <v>0.74043126015806249</v>
      </c>
      <c r="AC156" s="81"/>
    </row>
    <row r="157" spans="1:29" s="34" customFormat="1" ht="15" x14ac:dyDescent="0.25">
      <c r="A157" s="77">
        <v>630</v>
      </c>
      <c r="B157" s="73" t="s">
        <v>180</v>
      </c>
      <c r="C157" s="121">
        <v>3472</v>
      </c>
      <c r="D157" s="121">
        <v>0</v>
      </c>
      <c r="E157" s="121">
        <v>2568</v>
      </c>
      <c r="F157" s="121">
        <v>1842</v>
      </c>
      <c r="G157" s="122">
        <v>2912</v>
      </c>
      <c r="H157" s="123">
        <v>1</v>
      </c>
      <c r="I157" s="100">
        <v>974.65520000000004</v>
      </c>
      <c r="J157" s="101">
        <f t="shared" si="10"/>
        <v>334.70302197802198</v>
      </c>
      <c r="K157" s="86" t="s">
        <v>266</v>
      </c>
      <c r="L157" s="114">
        <v>252.98519999999996</v>
      </c>
      <c r="M157" s="115">
        <f t="shared" si="11"/>
        <v>86.876785714285703</v>
      </c>
      <c r="N157" s="124">
        <v>6</v>
      </c>
      <c r="O157" s="114">
        <v>721.67000000000007</v>
      </c>
      <c r="P157" s="117">
        <f t="shared" si="12"/>
        <v>247.82623626373629</v>
      </c>
      <c r="Q157" s="152" t="s">
        <v>266</v>
      </c>
      <c r="R157" s="197">
        <v>1.0413939206398324E-2</v>
      </c>
      <c r="S157" s="126">
        <v>0</v>
      </c>
      <c r="T157" s="127">
        <v>9.9522374681836195E-3</v>
      </c>
      <c r="U157" s="127">
        <v>0.22414613906538433</v>
      </c>
      <c r="V157" s="127">
        <v>0</v>
      </c>
      <c r="W157" s="128">
        <v>1.5051476665799351E-2</v>
      </c>
      <c r="X157" s="110">
        <f t="shared" si="13"/>
        <v>0.25956379240576566</v>
      </c>
      <c r="Y157" s="126">
        <v>0</v>
      </c>
      <c r="Z157" s="129">
        <v>3.0780115880980267E-3</v>
      </c>
      <c r="AA157" s="128">
        <v>0.73735819600613639</v>
      </c>
      <c r="AB157" s="111">
        <f t="shared" si="14"/>
        <v>0.74043620759423445</v>
      </c>
      <c r="AC157" s="81"/>
    </row>
    <row r="158" spans="1:29" s="34" customFormat="1" ht="15" x14ac:dyDescent="0.25">
      <c r="A158" s="78">
        <v>918</v>
      </c>
      <c r="B158" s="73" t="s">
        <v>235</v>
      </c>
      <c r="C158" s="121">
        <v>934</v>
      </c>
      <c r="D158" s="121">
        <v>18</v>
      </c>
      <c r="E158" s="121">
        <v>380</v>
      </c>
      <c r="F158" s="174">
        <v>1189</v>
      </c>
      <c r="G158" s="122">
        <v>1347.3333333333333</v>
      </c>
      <c r="H158" s="123">
        <v>1</v>
      </c>
      <c r="I158" s="100">
        <v>446.92606666666666</v>
      </c>
      <c r="J158" s="101">
        <f t="shared" si="10"/>
        <v>331.71157842652156</v>
      </c>
      <c r="K158" s="86" t="s">
        <v>266</v>
      </c>
      <c r="L158" s="114">
        <v>115.64606666666667</v>
      </c>
      <c r="M158" s="115">
        <f t="shared" si="11"/>
        <v>85.833300346363188</v>
      </c>
      <c r="N158" s="124">
        <v>6</v>
      </c>
      <c r="O158" s="114">
        <v>331.28</v>
      </c>
      <c r="P158" s="117">
        <f t="shared" si="12"/>
        <v>245.87827808015834</v>
      </c>
      <c r="Q158" s="152">
        <v>4</v>
      </c>
      <c r="R158" s="197">
        <v>1.4655667880041606E-2</v>
      </c>
      <c r="S158" s="133">
        <v>0</v>
      </c>
      <c r="T158" s="134">
        <v>0</v>
      </c>
      <c r="U158" s="134">
        <v>0.24410316337183885</v>
      </c>
      <c r="V158" s="134">
        <v>0</v>
      </c>
      <c r="W158" s="135">
        <v>0</v>
      </c>
      <c r="X158" s="110">
        <f t="shared" si="13"/>
        <v>0.25875883125188048</v>
      </c>
      <c r="Y158" s="133">
        <v>0</v>
      </c>
      <c r="Z158" s="129">
        <v>0</v>
      </c>
      <c r="AA158" s="135">
        <v>0.74124116874811952</v>
      </c>
      <c r="AB158" s="111">
        <f t="shared" si="14"/>
        <v>0.74124116874811952</v>
      </c>
      <c r="AC158" s="81"/>
    </row>
    <row r="159" spans="1:29" s="34" customFormat="1" ht="15" x14ac:dyDescent="0.25">
      <c r="A159" s="77">
        <v>558</v>
      </c>
      <c r="B159" s="73" t="s">
        <v>158</v>
      </c>
      <c r="C159" s="121">
        <v>2470</v>
      </c>
      <c r="D159" s="121">
        <v>0</v>
      </c>
      <c r="E159" s="121">
        <v>0</v>
      </c>
      <c r="F159" s="121">
        <v>5860</v>
      </c>
      <c r="G159" s="122">
        <v>5860</v>
      </c>
      <c r="H159" s="123"/>
      <c r="I159" s="100">
        <v>1985.5260000000001</v>
      </c>
      <c r="J159" s="101">
        <f t="shared" si="10"/>
        <v>338.82696245733786</v>
      </c>
      <c r="K159" s="86" t="s">
        <v>266</v>
      </c>
      <c r="L159" s="114">
        <v>508.80600000000004</v>
      </c>
      <c r="M159" s="115">
        <f t="shared" si="11"/>
        <v>86.826962457337899</v>
      </c>
      <c r="N159" s="124">
        <v>6</v>
      </c>
      <c r="O159" s="114">
        <v>1476.72</v>
      </c>
      <c r="P159" s="117">
        <f t="shared" si="12"/>
        <v>252</v>
      </c>
      <c r="Q159" s="125">
        <v>4</v>
      </c>
      <c r="R159" s="197">
        <v>1.6262693110037339E-2</v>
      </c>
      <c r="S159" s="126">
        <v>0</v>
      </c>
      <c r="T159" s="127">
        <v>8.1187554330691223E-3</v>
      </c>
      <c r="U159" s="127">
        <v>0.19548774480918407</v>
      </c>
      <c r="V159" s="127">
        <v>3.638834243419628E-2</v>
      </c>
      <c r="W159" s="128">
        <v>0</v>
      </c>
      <c r="X159" s="110">
        <f t="shared" si="13"/>
        <v>0.2562575357864868</v>
      </c>
      <c r="Y159" s="126">
        <v>0</v>
      </c>
      <c r="Z159" s="129">
        <v>0</v>
      </c>
      <c r="AA159" s="128">
        <v>0.7437424642135132</v>
      </c>
      <c r="AB159" s="111">
        <f t="shared" si="14"/>
        <v>0.7437424642135132</v>
      </c>
      <c r="AC159" s="81"/>
    </row>
    <row r="160" spans="1:29" s="34" customFormat="1" ht="15" x14ac:dyDescent="0.25">
      <c r="A160" s="77">
        <v>959</v>
      </c>
      <c r="B160" s="73" t="s">
        <v>244</v>
      </c>
      <c r="C160" s="121">
        <v>1831</v>
      </c>
      <c r="D160" s="121">
        <v>52</v>
      </c>
      <c r="E160" s="121">
        <v>208</v>
      </c>
      <c r="F160" s="121">
        <v>4512</v>
      </c>
      <c r="G160" s="122">
        <v>4598.666666666667</v>
      </c>
      <c r="H160" s="123">
        <v>1</v>
      </c>
      <c r="I160" s="100">
        <v>1318.4905333333334</v>
      </c>
      <c r="J160" s="101">
        <f t="shared" si="10"/>
        <v>286.71148158886632</v>
      </c>
      <c r="K160" s="86" t="s">
        <v>266</v>
      </c>
      <c r="L160" s="114">
        <v>337.37053333333336</v>
      </c>
      <c r="M160" s="115">
        <f t="shared" si="11"/>
        <v>73.362684836184414</v>
      </c>
      <c r="N160" s="124">
        <v>6</v>
      </c>
      <c r="O160" s="114">
        <v>981.12</v>
      </c>
      <c r="P160" s="117">
        <f t="shared" si="12"/>
        <v>213.34879675268192</v>
      </c>
      <c r="Q160" s="152">
        <v>4</v>
      </c>
      <c r="R160" s="197">
        <v>1.8854894571863439E-2</v>
      </c>
      <c r="S160" s="126">
        <v>0</v>
      </c>
      <c r="T160" s="127">
        <v>0</v>
      </c>
      <c r="U160" s="127">
        <v>0.23702144644395878</v>
      </c>
      <c r="V160" s="127">
        <v>0</v>
      </c>
      <c r="W160" s="128">
        <v>0</v>
      </c>
      <c r="X160" s="110">
        <f t="shared" si="13"/>
        <v>0.25587634101582224</v>
      </c>
      <c r="Y160" s="126">
        <v>0</v>
      </c>
      <c r="Z160" s="129">
        <v>0</v>
      </c>
      <c r="AA160" s="128">
        <v>0.74412365898417776</v>
      </c>
      <c r="AB160" s="111">
        <f t="shared" si="14"/>
        <v>0.74412365898417776</v>
      </c>
      <c r="AC160" s="81"/>
    </row>
    <row r="161" spans="1:29" s="34" customFormat="1" ht="15" x14ac:dyDescent="0.25">
      <c r="A161" s="77">
        <v>603</v>
      </c>
      <c r="B161" s="73" t="s">
        <v>164</v>
      </c>
      <c r="C161" s="121">
        <v>1758</v>
      </c>
      <c r="D161" s="121">
        <v>2</v>
      </c>
      <c r="E161" s="121">
        <v>0</v>
      </c>
      <c r="F161" s="121">
        <v>3075</v>
      </c>
      <c r="G161" s="122">
        <v>3075</v>
      </c>
      <c r="H161" s="123"/>
      <c r="I161" s="100">
        <v>836.3125</v>
      </c>
      <c r="J161" s="101">
        <f t="shared" si="10"/>
        <v>271.97154471544718</v>
      </c>
      <c r="K161" s="86" t="s">
        <v>266</v>
      </c>
      <c r="L161" s="114">
        <v>212.83250000000001</v>
      </c>
      <c r="M161" s="115">
        <f t="shared" si="11"/>
        <v>69.213821138211387</v>
      </c>
      <c r="N161" s="136">
        <v>6</v>
      </c>
      <c r="O161" s="114">
        <v>623.48</v>
      </c>
      <c r="P161" s="117">
        <f t="shared" si="12"/>
        <v>202.75772357723577</v>
      </c>
      <c r="Q161" s="123">
        <v>4</v>
      </c>
      <c r="R161" s="197">
        <v>2.0255586279052388E-2</v>
      </c>
      <c r="S161" s="126">
        <v>0</v>
      </c>
      <c r="T161" s="127">
        <v>0</v>
      </c>
      <c r="U161" s="127">
        <v>0.23423361482699351</v>
      </c>
      <c r="V161" s="127">
        <v>0</v>
      </c>
      <c r="W161" s="128">
        <v>0</v>
      </c>
      <c r="X161" s="110">
        <f t="shared" si="13"/>
        <v>0.25448920110604589</v>
      </c>
      <c r="Y161" s="126">
        <v>0</v>
      </c>
      <c r="Z161" s="127">
        <v>0</v>
      </c>
      <c r="AA161" s="128">
        <v>0.74551079889395411</v>
      </c>
      <c r="AB161" s="111">
        <f t="shared" si="14"/>
        <v>0.74551079889395411</v>
      </c>
      <c r="AC161" s="81"/>
    </row>
    <row r="162" spans="1:29" s="34" customFormat="1" ht="15" x14ac:dyDescent="0.25">
      <c r="A162" s="77">
        <v>801</v>
      </c>
      <c r="B162" s="73" t="s">
        <v>207</v>
      </c>
      <c r="C162" s="121">
        <v>1338</v>
      </c>
      <c r="D162" s="121">
        <v>0</v>
      </c>
      <c r="E162" s="121">
        <v>489</v>
      </c>
      <c r="F162" s="121">
        <v>1632</v>
      </c>
      <c r="G162" s="122">
        <v>1835.75</v>
      </c>
      <c r="H162" s="131">
        <v>1</v>
      </c>
      <c r="I162" s="100">
        <v>604.77382499999999</v>
      </c>
      <c r="J162" s="101">
        <f t="shared" si="10"/>
        <v>329.44236688002178</v>
      </c>
      <c r="K162" s="86" t="s">
        <v>266</v>
      </c>
      <c r="L162" s="114">
        <v>153.693825</v>
      </c>
      <c r="M162" s="115">
        <f t="shared" si="11"/>
        <v>83.722633800898819</v>
      </c>
      <c r="N162" s="116">
        <v>6</v>
      </c>
      <c r="O162" s="114">
        <v>451.08</v>
      </c>
      <c r="P162" s="117">
        <f t="shared" si="12"/>
        <v>245.71973307912296</v>
      </c>
      <c r="Q162" s="152" t="s">
        <v>266</v>
      </c>
      <c r="R162" s="197">
        <v>1.486506133098601E-2</v>
      </c>
      <c r="S162" s="133">
        <v>0</v>
      </c>
      <c r="T162" s="134">
        <v>0</v>
      </c>
      <c r="U162" s="134">
        <v>0.23926932518946237</v>
      </c>
      <c r="V162" s="134">
        <v>0</v>
      </c>
      <c r="W162" s="135">
        <v>0</v>
      </c>
      <c r="X162" s="110">
        <f t="shared" si="13"/>
        <v>0.2541343865204484</v>
      </c>
      <c r="Y162" s="133">
        <v>0</v>
      </c>
      <c r="Z162" s="134">
        <v>0</v>
      </c>
      <c r="AA162" s="135">
        <v>0.7458656134795516</v>
      </c>
      <c r="AB162" s="111">
        <f t="shared" si="14"/>
        <v>0.7458656134795516</v>
      </c>
      <c r="AC162" s="81"/>
    </row>
    <row r="163" spans="1:29" s="34" customFormat="1" ht="15" x14ac:dyDescent="0.25">
      <c r="A163" s="77">
        <v>626</v>
      </c>
      <c r="B163" s="73" t="s">
        <v>177</v>
      </c>
      <c r="C163" s="121">
        <v>304</v>
      </c>
      <c r="D163" s="121">
        <v>0</v>
      </c>
      <c r="E163" s="121">
        <v>55</v>
      </c>
      <c r="F163" s="121">
        <v>425</v>
      </c>
      <c r="G163" s="122">
        <v>447.91666666666669</v>
      </c>
      <c r="H163" s="123">
        <v>1</v>
      </c>
      <c r="I163" s="100">
        <v>121.53020833333333</v>
      </c>
      <c r="J163" s="101">
        <f t="shared" si="10"/>
        <v>271.32325581395349</v>
      </c>
      <c r="K163" s="86" t="s">
        <v>266</v>
      </c>
      <c r="L163" s="114">
        <v>30.870208333333334</v>
      </c>
      <c r="M163" s="115">
        <f t="shared" si="11"/>
        <v>68.919534883720928</v>
      </c>
      <c r="N163" s="124">
        <v>6</v>
      </c>
      <c r="O163" s="114">
        <v>90.66</v>
      </c>
      <c r="P163" s="117">
        <f t="shared" si="12"/>
        <v>202.40372093023254</v>
      </c>
      <c r="Q163" s="152">
        <v>4</v>
      </c>
      <c r="R163" s="197">
        <v>1.9254472053416072E-2</v>
      </c>
      <c r="S163" s="133">
        <v>0</v>
      </c>
      <c r="T163" s="134">
        <v>0</v>
      </c>
      <c r="U163" s="134">
        <v>0.23475816197961755</v>
      </c>
      <c r="V163" s="134">
        <v>0</v>
      </c>
      <c r="W163" s="135">
        <v>0</v>
      </c>
      <c r="X163" s="110">
        <f t="shared" si="13"/>
        <v>0.25401263403303365</v>
      </c>
      <c r="Y163" s="133">
        <v>0</v>
      </c>
      <c r="Z163" s="129">
        <v>0</v>
      </c>
      <c r="AA163" s="135">
        <v>0.74598736596696635</v>
      </c>
      <c r="AB163" s="111">
        <f t="shared" si="14"/>
        <v>0.74598736596696635</v>
      </c>
      <c r="AC163" s="81"/>
    </row>
    <row r="164" spans="1:29" s="34" customFormat="1" ht="15" x14ac:dyDescent="0.25">
      <c r="A164" s="77">
        <v>936</v>
      </c>
      <c r="B164" s="88" t="s">
        <v>239</v>
      </c>
      <c r="C164" s="121">
        <v>586</v>
      </c>
      <c r="D164" s="121">
        <v>0</v>
      </c>
      <c r="E164" s="121">
        <v>419</v>
      </c>
      <c r="F164" s="121">
        <v>675</v>
      </c>
      <c r="G164" s="122">
        <v>849.58333333333326</v>
      </c>
      <c r="H164" s="131">
        <v>1</v>
      </c>
      <c r="I164" s="100">
        <v>278.63204166666668</v>
      </c>
      <c r="J164" s="101">
        <f t="shared" si="10"/>
        <v>327.96316821971561</v>
      </c>
      <c r="K164" s="86" t="s">
        <v>266</v>
      </c>
      <c r="L164" s="114">
        <v>70.062041666666659</v>
      </c>
      <c r="M164" s="115">
        <f t="shared" si="11"/>
        <v>82.466356056890632</v>
      </c>
      <c r="N164" s="124">
        <v>6</v>
      </c>
      <c r="O164" s="114">
        <v>208.57000000000002</v>
      </c>
      <c r="P164" s="117">
        <f t="shared" si="12"/>
        <v>245.49681216282497</v>
      </c>
      <c r="Q164" s="125">
        <v>4</v>
      </c>
      <c r="R164" s="197">
        <v>1.3350941183032761E-2</v>
      </c>
      <c r="S164" s="126">
        <v>0</v>
      </c>
      <c r="T164" s="127">
        <v>0</v>
      </c>
      <c r="U164" s="127">
        <v>0.2380991118962299</v>
      </c>
      <c r="V164" s="127">
        <v>0</v>
      </c>
      <c r="W164" s="128">
        <v>0</v>
      </c>
      <c r="X164" s="110">
        <f t="shared" si="13"/>
        <v>0.25145005307926266</v>
      </c>
      <c r="Y164" s="126">
        <v>0</v>
      </c>
      <c r="Z164" s="129">
        <v>0</v>
      </c>
      <c r="AA164" s="128">
        <v>0.7485499469207374</v>
      </c>
      <c r="AB164" s="111">
        <f t="shared" si="14"/>
        <v>0.7485499469207374</v>
      </c>
      <c r="AC164" s="81"/>
    </row>
    <row r="165" spans="1:29" s="34" customFormat="1" ht="15" x14ac:dyDescent="0.25">
      <c r="A165" s="77">
        <v>404</v>
      </c>
      <c r="B165" s="73" t="s">
        <v>125</v>
      </c>
      <c r="C165" s="121">
        <v>4885</v>
      </c>
      <c r="D165" s="121">
        <v>0</v>
      </c>
      <c r="E165" s="121">
        <v>3081</v>
      </c>
      <c r="F165" s="121">
        <v>4275</v>
      </c>
      <c r="G165" s="122">
        <v>5558.75</v>
      </c>
      <c r="H165" s="123">
        <v>1</v>
      </c>
      <c r="I165" s="100">
        <v>3365.7071249999999</v>
      </c>
      <c r="J165" s="101">
        <f t="shared" si="10"/>
        <v>605.47913199910056</v>
      </c>
      <c r="K165" s="86" t="s">
        <v>265</v>
      </c>
      <c r="L165" s="114">
        <v>846.18712499999992</v>
      </c>
      <c r="M165" s="115">
        <f t="shared" si="11"/>
        <v>152.22615246233414</v>
      </c>
      <c r="N165" s="124">
        <v>6</v>
      </c>
      <c r="O165" s="114">
        <v>2519.52</v>
      </c>
      <c r="P165" s="117">
        <f t="shared" si="12"/>
        <v>453.25297953676636</v>
      </c>
      <c r="Q165" s="125"/>
      <c r="R165" s="197">
        <v>7.0000148928585099E-3</v>
      </c>
      <c r="S165" s="126">
        <v>0</v>
      </c>
      <c r="T165" s="127">
        <v>0</v>
      </c>
      <c r="U165" s="127">
        <v>0.24382012294073269</v>
      </c>
      <c r="V165" s="127">
        <v>0</v>
      </c>
      <c r="W165" s="128">
        <v>5.9422876849393128E-4</v>
      </c>
      <c r="X165" s="110">
        <f t="shared" si="13"/>
        <v>0.2514143666020851</v>
      </c>
      <c r="Y165" s="126">
        <v>0</v>
      </c>
      <c r="Z165" s="129">
        <v>0</v>
      </c>
      <c r="AA165" s="128">
        <v>0.74858563339791484</v>
      </c>
      <c r="AB165" s="111">
        <f t="shared" si="14"/>
        <v>0.74858563339791484</v>
      </c>
      <c r="AC165" s="81"/>
    </row>
    <row r="166" spans="1:29" s="34" customFormat="1" ht="15" x14ac:dyDescent="0.25">
      <c r="A166" s="78">
        <v>427</v>
      </c>
      <c r="B166" s="73" t="s">
        <v>131</v>
      </c>
      <c r="C166" s="121">
        <v>2493</v>
      </c>
      <c r="D166" s="121">
        <v>375</v>
      </c>
      <c r="E166" s="121">
        <v>0</v>
      </c>
      <c r="F166" s="121">
        <v>7249</v>
      </c>
      <c r="G166" s="122">
        <v>7249</v>
      </c>
      <c r="H166" s="123"/>
      <c r="I166" s="100">
        <v>2546.5578999999998</v>
      </c>
      <c r="J166" s="101">
        <f t="shared" si="10"/>
        <v>351.29782038901914</v>
      </c>
      <c r="K166" s="86" t="s">
        <v>273</v>
      </c>
      <c r="L166" s="114">
        <v>638.21789999999999</v>
      </c>
      <c r="M166" s="115">
        <f t="shared" si="11"/>
        <v>88.042198923989517</v>
      </c>
      <c r="N166" s="124" t="s">
        <v>273</v>
      </c>
      <c r="O166" s="114">
        <v>1908.34</v>
      </c>
      <c r="P166" s="117">
        <f t="shared" si="12"/>
        <v>263.25562146502966</v>
      </c>
      <c r="Q166" s="152">
        <v>3</v>
      </c>
      <c r="R166" s="197">
        <v>1.5683915924314937E-2</v>
      </c>
      <c r="S166" s="133">
        <v>0</v>
      </c>
      <c r="T166" s="134">
        <v>3.6912571279058689E-3</v>
      </c>
      <c r="U166" s="134">
        <v>0.13845273260820029</v>
      </c>
      <c r="V166" s="134">
        <v>9.2791921204697536E-2</v>
      </c>
      <c r="W166" s="135">
        <v>0</v>
      </c>
      <c r="X166" s="110">
        <f t="shared" si="13"/>
        <v>0.25061982686511863</v>
      </c>
      <c r="Y166" s="133">
        <v>0</v>
      </c>
      <c r="Z166" s="129">
        <v>0</v>
      </c>
      <c r="AA166" s="135">
        <v>0.74938017313488148</v>
      </c>
      <c r="AB166" s="111">
        <f t="shared" si="14"/>
        <v>0.74938017313488148</v>
      </c>
      <c r="AC166" s="81"/>
    </row>
    <row r="167" spans="1:29" s="34" customFormat="1" ht="15" x14ac:dyDescent="0.25">
      <c r="A167" s="77">
        <v>416</v>
      </c>
      <c r="B167" s="73" t="s">
        <v>128</v>
      </c>
      <c r="C167" s="121">
        <v>1142</v>
      </c>
      <c r="D167" s="121">
        <v>0</v>
      </c>
      <c r="E167" s="121">
        <v>315</v>
      </c>
      <c r="F167" s="121">
        <v>1448</v>
      </c>
      <c r="G167" s="122">
        <v>1579.25</v>
      </c>
      <c r="H167" s="131">
        <v>1</v>
      </c>
      <c r="I167" s="100">
        <v>523.56267500000001</v>
      </c>
      <c r="J167" s="101">
        <f t="shared" si="10"/>
        <v>331.52615165426624</v>
      </c>
      <c r="K167" s="132" t="s">
        <v>270</v>
      </c>
      <c r="L167" s="114">
        <v>130.810675</v>
      </c>
      <c r="M167" s="115">
        <f t="shared" si="11"/>
        <v>82.830884913724873</v>
      </c>
      <c r="N167" s="116" t="s">
        <v>269</v>
      </c>
      <c r="O167" s="114">
        <v>392.75200000000001</v>
      </c>
      <c r="P167" s="117">
        <f t="shared" si="12"/>
        <v>248.6952667405414</v>
      </c>
      <c r="Q167" s="123" t="s">
        <v>270</v>
      </c>
      <c r="R167" s="197">
        <v>1.5241728222891366E-2</v>
      </c>
      <c r="S167" s="133">
        <v>0</v>
      </c>
      <c r="T167" s="134">
        <v>1.909991005374858E-2</v>
      </c>
      <c r="U167" s="134">
        <v>0.21550557438037385</v>
      </c>
      <c r="V167" s="134">
        <v>0</v>
      </c>
      <c r="W167" s="135">
        <v>0</v>
      </c>
      <c r="X167" s="110">
        <f t="shared" si="13"/>
        <v>0.24984721265701379</v>
      </c>
      <c r="Y167" s="133">
        <v>0</v>
      </c>
      <c r="Z167" s="134">
        <v>0</v>
      </c>
      <c r="AA167" s="135">
        <v>0.75015278734298618</v>
      </c>
      <c r="AB167" s="111">
        <f t="shared" si="14"/>
        <v>0.75015278734298618</v>
      </c>
      <c r="AC167" s="81"/>
    </row>
    <row r="168" spans="1:29" s="34" customFormat="1" ht="15" x14ac:dyDescent="0.25">
      <c r="A168" s="78">
        <v>192</v>
      </c>
      <c r="B168" s="73" t="s">
        <v>72</v>
      </c>
      <c r="C168" s="121">
        <v>2829</v>
      </c>
      <c r="D168" s="121">
        <v>120</v>
      </c>
      <c r="E168" s="121">
        <v>653</v>
      </c>
      <c r="F168" s="121">
        <v>5242</v>
      </c>
      <c r="G168" s="122">
        <v>5514.083333333333</v>
      </c>
      <c r="H168" s="123">
        <v>1</v>
      </c>
      <c r="I168" s="100">
        <v>1613.3599916666667</v>
      </c>
      <c r="J168" s="101">
        <f t="shared" si="10"/>
        <v>292.58897519986704</v>
      </c>
      <c r="K168" s="132" t="s">
        <v>269</v>
      </c>
      <c r="L168" s="114">
        <v>402.81999166666662</v>
      </c>
      <c r="M168" s="115">
        <f t="shared" si="11"/>
        <v>73.052938687300696</v>
      </c>
      <c r="N168" s="136" t="s">
        <v>269</v>
      </c>
      <c r="O168" s="114">
        <v>1210.54</v>
      </c>
      <c r="P168" s="117">
        <f t="shared" si="12"/>
        <v>219.53603651256631</v>
      </c>
      <c r="Q168" s="123">
        <v>5</v>
      </c>
      <c r="R168" s="197">
        <v>1.7900530662202537E-2</v>
      </c>
      <c r="S168" s="126">
        <v>0</v>
      </c>
      <c r="T168" s="127">
        <v>6.4647692107608198E-3</v>
      </c>
      <c r="U168" s="127">
        <v>0.17873877693518894</v>
      </c>
      <c r="V168" s="127">
        <v>3.6613031378680883E-2</v>
      </c>
      <c r="W168" s="128">
        <v>9.9605792154291838E-3</v>
      </c>
      <c r="X168" s="110">
        <f t="shared" si="13"/>
        <v>0.24967768740226234</v>
      </c>
      <c r="Y168" s="126">
        <v>0</v>
      </c>
      <c r="Z168" s="127">
        <v>0</v>
      </c>
      <c r="AA168" s="128">
        <v>0.75032231259773752</v>
      </c>
      <c r="AB168" s="111">
        <f t="shared" si="14"/>
        <v>0.75032231259773752</v>
      </c>
      <c r="AC168" s="81"/>
    </row>
    <row r="169" spans="1:29" s="34" customFormat="1" ht="15" x14ac:dyDescent="0.25">
      <c r="A169" s="77">
        <v>710</v>
      </c>
      <c r="B169" s="73" t="s">
        <v>186</v>
      </c>
      <c r="C169" s="121">
        <v>1583</v>
      </c>
      <c r="D169" s="121">
        <v>75</v>
      </c>
      <c r="E169" s="121">
        <v>0</v>
      </c>
      <c r="F169" s="121">
        <v>2952</v>
      </c>
      <c r="G169" s="122">
        <v>2952</v>
      </c>
      <c r="H169" s="123"/>
      <c r="I169" s="100">
        <v>795.08920000000012</v>
      </c>
      <c r="J169" s="101">
        <f t="shared" si="10"/>
        <v>269.33915989159897</v>
      </c>
      <c r="K169" s="86" t="s">
        <v>266</v>
      </c>
      <c r="L169" s="114">
        <v>197.14920000000001</v>
      </c>
      <c r="M169" s="115">
        <f t="shared" si="11"/>
        <v>66.784959349593507</v>
      </c>
      <c r="N169" s="124">
        <v>6</v>
      </c>
      <c r="O169" s="114">
        <v>597.94000000000005</v>
      </c>
      <c r="P169" s="117">
        <f t="shared" si="12"/>
        <v>202.55420054200542</v>
      </c>
      <c r="Q169" s="131">
        <v>4</v>
      </c>
      <c r="R169" s="197">
        <v>2.0463112818033494E-2</v>
      </c>
      <c r="S169" s="126">
        <v>0</v>
      </c>
      <c r="T169" s="127">
        <v>0</v>
      </c>
      <c r="U169" s="127">
        <v>0.22749548101018097</v>
      </c>
      <c r="V169" s="127">
        <v>0</v>
      </c>
      <c r="W169" s="128">
        <v>0</v>
      </c>
      <c r="X169" s="110">
        <f t="shared" si="13"/>
        <v>0.24795859382821445</v>
      </c>
      <c r="Y169" s="126">
        <v>0</v>
      </c>
      <c r="Z169" s="129">
        <v>1.2577205173960355E-3</v>
      </c>
      <c r="AA169" s="128">
        <v>0.75078368565438947</v>
      </c>
      <c r="AB169" s="111">
        <f t="shared" si="14"/>
        <v>0.7520414061717855</v>
      </c>
      <c r="AC169" s="81"/>
    </row>
    <row r="170" spans="1:29" s="34" customFormat="1" ht="15" x14ac:dyDescent="0.25">
      <c r="A170" s="77">
        <v>325</v>
      </c>
      <c r="B170" s="73" t="s">
        <v>110</v>
      </c>
      <c r="C170" s="121">
        <v>3451</v>
      </c>
      <c r="D170" s="121">
        <v>10</v>
      </c>
      <c r="E170" s="121">
        <v>593</v>
      </c>
      <c r="F170" s="121">
        <v>6631</v>
      </c>
      <c r="G170" s="122">
        <v>6878.083333333333</v>
      </c>
      <c r="H170" s="123">
        <v>1</v>
      </c>
      <c r="I170" s="100">
        <v>2216.7843916666666</v>
      </c>
      <c r="J170" s="101">
        <f t="shared" si="10"/>
        <v>322.29682081975358</v>
      </c>
      <c r="K170" s="86" t="s">
        <v>270</v>
      </c>
      <c r="L170" s="114">
        <v>549.32439166666666</v>
      </c>
      <c r="M170" s="115">
        <f t="shared" si="11"/>
        <v>79.865911045955144</v>
      </c>
      <c r="N170" s="116" t="s">
        <v>269</v>
      </c>
      <c r="O170" s="114">
        <v>1667.46</v>
      </c>
      <c r="P170" s="117">
        <f t="shared" si="12"/>
        <v>242.43090977379842</v>
      </c>
      <c r="Q170" s="125" t="s">
        <v>270</v>
      </c>
      <c r="R170" s="197">
        <v>1.6483335112499494E-2</v>
      </c>
      <c r="S170" s="126">
        <v>0</v>
      </c>
      <c r="T170" s="127">
        <v>0</v>
      </c>
      <c r="U170" s="127">
        <v>0.22229694214698606</v>
      </c>
      <c r="V170" s="127">
        <v>0</v>
      </c>
      <c r="W170" s="128">
        <v>9.0220772372739434E-3</v>
      </c>
      <c r="X170" s="110">
        <f t="shared" si="13"/>
        <v>0.2478023544967595</v>
      </c>
      <c r="Y170" s="126">
        <v>0</v>
      </c>
      <c r="Z170" s="129">
        <v>2.2555193093184859E-3</v>
      </c>
      <c r="AA170" s="128">
        <v>0.74994212619392209</v>
      </c>
      <c r="AB170" s="111">
        <f t="shared" si="14"/>
        <v>0.75219764550324053</v>
      </c>
      <c r="AC170" s="81"/>
    </row>
    <row r="171" spans="1:29" s="34" customFormat="1" ht="15" x14ac:dyDescent="0.25">
      <c r="A171" s="77">
        <v>855</v>
      </c>
      <c r="B171" s="73" t="s">
        <v>218</v>
      </c>
      <c r="C171" s="121">
        <v>1472</v>
      </c>
      <c r="D171" s="121">
        <v>0</v>
      </c>
      <c r="E171" s="121">
        <v>36</v>
      </c>
      <c r="F171" s="121">
        <v>2990</v>
      </c>
      <c r="G171" s="122">
        <v>3005</v>
      </c>
      <c r="H171" s="131">
        <v>1</v>
      </c>
      <c r="I171" s="100">
        <v>1067.1455000000001</v>
      </c>
      <c r="J171" s="101">
        <f t="shared" si="10"/>
        <v>355.12329450915144</v>
      </c>
      <c r="K171" s="86">
        <v>6</v>
      </c>
      <c r="L171" s="114">
        <v>263.96550000000002</v>
      </c>
      <c r="M171" s="115">
        <f t="shared" si="11"/>
        <v>87.842096505823633</v>
      </c>
      <c r="N171" s="124">
        <v>6</v>
      </c>
      <c r="O171" s="114">
        <v>803.18</v>
      </c>
      <c r="P171" s="117">
        <f t="shared" si="12"/>
        <v>267.2811980033278</v>
      </c>
      <c r="Q171" s="125">
        <v>6</v>
      </c>
      <c r="R171" s="197">
        <v>1.5433696717083095E-2</v>
      </c>
      <c r="S171" s="126">
        <v>0</v>
      </c>
      <c r="T171" s="127">
        <v>4.179373852956321E-2</v>
      </c>
      <c r="U171" s="127">
        <v>0.19012918107230925</v>
      </c>
      <c r="V171" s="127">
        <v>0</v>
      </c>
      <c r="W171" s="128">
        <v>0</v>
      </c>
      <c r="X171" s="110">
        <f t="shared" si="13"/>
        <v>0.24735661631895556</v>
      </c>
      <c r="Y171" s="126">
        <v>0</v>
      </c>
      <c r="Z171" s="129">
        <v>0</v>
      </c>
      <c r="AA171" s="128">
        <v>0.75264338368104433</v>
      </c>
      <c r="AB171" s="111">
        <f t="shared" si="14"/>
        <v>0.75264338368104433</v>
      </c>
      <c r="AC171" s="81"/>
    </row>
    <row r="172" spans="1:29" s="34" customFormat="1" ht="15" x14ac:dyDescent="0.25">
      <c r="A172" s="77">
        <v>866</v>
      </c>
      <c r="B172" s="73" t="s">
        <v>219</v>
      </c>
      <c r="C172" s="121">
        <v>1269</v>
      </c>
      <c r="D172" s="121">
        <v>0</v>
      </c>
      <c r="E172" s="121">
        <v>524</v>
      </c>
      <c r="F172" s="121">
        <v>1582</v>
      </c>
      <c r="G172" s="122">
        <v>1800.3333333333333</v>
      </c>
      <c r="H172" s="123">
        <v>1</v>
      </c>
      <c r="I172" s="100">
        <v>598.30236666666667</v>
      </c>
      <c r="J172" s="101">
        <f t="shared" si="10"/>
        <v>332.32866135900764</v>
      </c>
      <c r="K172" s="86" t="s">
        <v>266</v>
      </c>
      <c r="L172" s="114">
        <v>147.62236666666666</v>
      </c>
      <c r="M172" s="115">
        <f t="shared" si="11"/>
        <v>81.997241251620082</v>
      </c>
      <c r="N172" s="124">
        <v>6</v>
      </c>
      <c r="O172" s="114">
        <v>450.68</v>
      </c>
      <c r="P172" s="117">
        <f t="shared" si="12"/>
        <v>250.33142010738754</v>
      </c>
      <c r="Q172" s="125">
        <v>4</v>
      </c>
      <c r="R172" s="197">
        <v>1.4574570461056174E-2</v>
      </c>
      <c r="S172" s="126">
        <v>0</v>
      </c>
      <c r="T172" s="127">
        <v>0</v>
      </c>
      <c r="U172" s="127">
        <v>0.1505967077627583</v>
      </c>
      <c r="V172" s="127">
        <v>0</v>
      </c>
      <c r="W172" s="128">
        <v>8.1564109919672154E-2</v>
      </c>
      <c r="X172" s="110">
        <f t="shared" si="13"/>
        <v>0.24673538814348661</v>
      </c>
      <c r="Y172" s="126">
        <v>0</v>
      </c>
      <c r="Z172" s="129">
        <v>2.0391027479918038E-2</v>
      </c>
      <c r="AA172" s="128">
        <v>0.73287358437659533</v>
      </c>
      <c r="AB172" s="111">
        <f t="shared" si="14"/>
        <v>0.75326461185651339</v>
      </c>
      <c r="AC172" s="81"/>
    </row>
    <row r="173" spans="1:29" s="34" customFormat="1" ht="15" x14ac:dyDescent="0.25">
      <c r="A173" s="77">
        <v>287</v>
      </c>
      <c r="B173" s="73" t="s">
        <v>102</v>
      </c>
      <c r="C173" s="121">
        <v>1121</v>
      </c>
      <c r="D173" s="121">
        <v>127</v>
      </c>
      <c r="E173" s="121">
        <v>0</v>
      </c>
      <c r="F173" s="121">
        <v>2850</v>
      </c>
      <c r="G173" s="122">
        <v>2850</v>
      </c>
      <c r="H173" s="123"/>
      <c r="I173" s="100">
        <v>948.80500000000006</v>
      </c>
      <c r="J173" s="101">
        <f t="shared" si="10"/>
        <v>332.91403508771936</v>
      </c>
      <c r="K173" s="86" t="s">
        <v>266</v>
      </c>
      <c r="L173" s="114">
        <v>232.23500000000001</v>
      </c>
      <c r="M173" s="115">
        <f t="shared" si="11"/>
        <v>81.485964912280707</v>
      </c>
      <c r="N173" s="124">
        <v>6</v>
      </c>
      <c r="O173" s="114">
        <v>716.57</v>
      </c>
      <c r="P173" s="117">
        <f t="shared" si="12"/>
        <v>251.42807017543859</v>
      </c>
      <c r="Q173" s="125">
        <v>4</v>
      </c>
      <c r="R173" s="197">
        <v>1.6547130337635232E-2</v>
      </c>
      <c r="S173" s="126">
        <v>0</v>
      </c>
      <c r="T173" s="127">
        <v>1.0539573463461934E-3</v>
      </c>
      <c r="U173" s="127">
        <v>0.2271646966447268</v>
      </c>
      <c r="V173" s="127">
        <v>0</v>
      </c>
      <c r="W173" s="128">
        <v>0</v>
      </c>
      <c r="X173" s="110">
        <f t="shared" si="13"/>
        <v>0.24476578432870821</v>
      </c>
      <c r="Y173" s="126">
        <v>0</v>
      </c>
      <c r="Z173" s="129">
        <v>0</v>
      </c>
      <c r="AA173" s="128">
        <v>0.75523421567129179</v>
      </c>
      <c r="AB173" s="111">
        <f t="shared" si="14"/>
        <v>0.75523421567129179</v>
      </c>
      <c r="AC173" s="81"/>
    </row>
    <row r="174" spans="1:29" s="34" customFormat="1" ht="15" x14ac:dyDescent="0.25">
      <c r="A174" s="77">
        <v>709</v>
      </c>
      <c r="B174" s="73" t="s">
        <v>185</v>
      </c>
      <c r="C174" s="121">
        <v>707</v>
      </c>
      <c r="D174" s="121">
        <v>0</v>
      </c>
      <c r="E174" s="121">
        <v>300</v>
      </c>
      <c r="F174" s="121">
        <v>960</v>
      </c>
      <c r="G174" s="122">
        <v>1085</v>
      </c>
      <c r="H174" s="123">
        <v>1</v>
      </c>
      <c r="I174" s="100">
        <v>365.23350000000005</v>
      </c>
      <c r="J174" s="101">
        <f t="shared" si="10"/>
        <v>336.62073732718898</v>
      </c>
      <c r="K174" s="86" t="s">
        <v>266</v>
      </c>
      <c r="L174" s="114">
        <v>89.383500000000012</v>
      </c>
      <c r="M174" s="115">
        <f t="shared" si="11"/>
        <v>82.381105990783425</v>
      </c>
      <c r="N174" s="124">
        <v>6</v>
      </c>
      <c r="O174" s="114">
        <v>275.85000000000002</v>
      </c>
      <c r="P174" s="117">
        <f t="shared" si="12"/>
        <v>254.23963133640552</v>
      </c>
      <c r="Q174" s="123">
        <v>4</v>
      </c>
      <c r="R174" s="197">
        <v>1.4483884966740454E-2</v>
      </c>
      <c r="S174" s="126">
        <v>0</v>
      </c>
      <c r="T174" s="127">
        <v>0</v>
      </c>
      <c r="U174" s="127">
        <v>0.23024585641788059</v>
      </c>
      <c r="V174" s="127">
        <v>0</v>
      </c>
      <c r="W174" s="128">
        <v>0</v>
      </c>
      <c r="X174" s="110">
        <f t="shared" si="13"/>
        <v>0.24472974138462106</v>
      </c>
      <c r="Y174" s="126">
        <v>0</v>
      </c>
      <c r="Z174" s="129">
        <v>0</v>
      </c>
      <c r="AA174" s="128">
        <v>0.75527025861537889</v>
      </c>
      <c r="AB174" s="111">
        <f t="shared" si="14"/>
        <v>0.75527025861537889</v>
      </c>
      <c r="AC174" s="81"/>
    </row>
    <row r="175" spans="1:29" s="34" customFormat="1" ht="15" x14ac:dyDescent="0.25">
      <c r="A175" s="77">
        <v>249</v>
      </c>
      <c r="B175" s="94" t="s">
        <v>92</v>
      </c>
      <c r="C175" s="121">
        <v>9613</v>
      </c>
      <c r="D175" s="121">
        <v>824</v>
      </c>
      <c r="E175" s="121">
        <v>14</v>
      </c>
      <c r="F175" s="121">
        <v>22459</v>
      </c>
      <c r="G175" s="122">
        <v>22464.833333333332</v>
      </c>
      <c r="H175" s="123">
        <v>1</v>
      </c>
      <c r="I175" s="100">
        <v>7100.560316666666</v>
      </c>
      <c r="J175" s="101">
        <f t="shared" si="10"/>
        <v>316.07447121055873</v>
      </c>
      <c r="K175" s="86" t="s">
        <v>266</v>
      </c>
      <c r="L175" s="114">
        <v>1726.1403166666664</v>
      </c>
      <c r="M175" s="115">
        <f t="shared" si="11"/>
        <v>76.837441482613556</v>
      </c>
      <c r="N175" s="124">
        <v>6</v>
      </c>
      <c r="O175" s="114">
        <v>5374.42</v>
      </c>
      <c r="P175" s="117">
        <f t="shared" si="12"/>
        <v>239.23702972794518</v>
      </c>
      <c r="Q175" s="123">
        <v>4</v>
      </c>
      <c r="R175" s="197">
        <v>1.7428202068719843E-2</v>
      </c>
      <c r="S175" s="126">
        <v>0</v>
      </c>
      <c r="T175" s="127">
        <v>1.7604244513858426E-2</v>
      </c>
      <c r="U175" s="127">
        <v>0.20277981630365183</v>
      </c>
      <c r="V175" s="127">
        <v>0</v>
      </c>
      <c r="W175" s="128">
        <v>5.2869067124019621E-3</v>
      </c>
      <c r="X175" s="110">
        <f t="shared" si="13"/>
        <v>0.24309916959863204</v>
      </c>
      <c r="Y175" s="126">
        <v>0</v>
      </c>
      <c r="Z175" s="129">
        <v>0</v>
      </c>
      <c r="AA175" s="128">
        <v>0.75690083040136802</v>
      </c>
      <c r="AB175" s="111">
        <f t="shared" si="14"/>
        <v>0.75690083040136802</v>
      </c>
      <c r="AC175" s="81"/>
    </row>
    <row r="176" spans="1:29" s="34" customFormat="1" ht="15" x14ac:dyDescent="0.25">
      <c r="A176" s="77">
        <v>301</v>
      </c>
      <c r="B176" s="73" t="s">
        <v>107</v>
      </c>
      <c r="C176" s="121">
        <v>4974</v>
      </c>
      <c r="D176" s="121">
        <v>115</v>
      </c>
      <c r="E176" s="121">
        <v>20</v>
      </c>
      <c r="F176" s="121">
        <v>12615</v>
      </c>
      <c r="G176" s="122">
        <v>12623.333333333334</v>
      </c>
      <c r="H176" s="123">
        <v>1</v>
      </c>
      <c r="I176" s="100">
        <v>4070.8431666666665</v>
      </c>
      <c r="J176" s="101">
        <f t="shared" si="10"/>
        <v>322.48559545814624</v>
      </c>
      <c r="K176" s="132">
        <v>6</v>
      </c>
      <c r="L176" s="114">
        <v>975.41566666666665</v>
      </c>
      <c r="M176" s="115">
        <f t="shared" si="11"/>
        <v>77.270847636651695</v>
      </c>
      <c r="N176" s="124">
        <v>6</v>
      </c>
      <c r="O176" s="114">
        <v>3095.4274999999998</v>
      </c>
      <c r="P176" s="117">
        <f t="shared" si="12"/>
        <v>245.21474782149457</v>
      </c>
      <c r="Q176" s="123">
        <v>6</v>
      </c>
      <c r="R176" s="197">
        <v>1.7075086696822311E-2</v>
      </c>
      <c r="S176" s="126">
        <v>0</v>
      </c>
      <c r="T176" s="127">
        <v>4.4167754108598058E-3</v>
      </c>
      <c r="U176" s="127">
        <v>0.20581133499001988</v>
      </c>
      <c r="V176" s="127">
        <v>1.2307032707679438E-2</v>
      </c>
      <c r="W176" s="128">
        <v>0</v>
      </c>
      <c r="X176" s="110">
        <f t="shared" si="13"/>
        <v>0.23961022980538144</v>
      </c>
      <c r="Y176" s="126">
        <v>0</v>
      </c>
      <c r="Z176" s="129">
        <v>3.7559786447189337E-3</v>
      </c>
      <c r="AA176" s="128">
        <v>0.75663379154989963</v>
      </c>
      <c r="AB176" s="111">
        <f t="shared" si="14"/>
        <v>0.76038977019461851</v>
      </c>
      <c r="AC176" s="81"/>
    </row>
    <row r="177" spans="1:29" s="34" customFormat="1" ht="15" x14ac:dyDescent="0.25">
      <c r="A177" s="77">
        <v>924</v>
      </c>
      <c r="B177" s="73" t="s">
        <v>238</v>
      </c>
      <c r="C177" s="121">
        <v>2576</v>
      </c>
      <c r="D177" s="121">
        <v>0</v>
      </c>
      <c r="E177" s="121">
        <v>0</v>
      </c>
      <c r="F177" s="121">
        <v>3481</v>
      </c>
      <c r="G177" s="122">
        <v>3481</v>
      </c>
      <c r="H177" s="123"/>
      <c r="I177" s="100">
        <v>1132.6351</v>
      </c>
      <c r="J177" s="101">
        <f t="shared" si="10"/>
        <v>325.3763573685722</v>
      </c>
      <c r="K177" s="132" t="s">
        <v>266</v>
      </c>
      <c r="L177" s="114">
        <v>267.7611</v>
      </c>
      <c r="M177" s="115">
        <f t="shared" si="11"/>
        <v>76.92074116633151</v>
      </c>
      <c r="N177" s="124">
        <v>6</v>
      </c>
      <c r="O177" s="114">
        <v>864.87400000000002</v>
      </c>
      <c r="P177" s="117">
        <f t="shared" si="12"/>
        <v>248.45561620224075</v>
      </c>
      <c r="Q177" s="131" t="s">
        <v>266</v>
      </c>
      <c r="R177" s="197">
        <v>1.6933962226669472E-2</v>
      </c>
      <c r="S177" s="133">
        <v>0</v>
      </c>
      <c r="T177" s="134">
        <v>0</v>
      </c>
      <c r="U177" s="134">
        <v>0.21947147850176993</v>
      </c>
      <c r="V177" s="134">
        <v>0</v>
      </c>
      <c r="W177" s="135">
        <v>0</v>
      </c>
      <c r="X177" s="110">
        <f t="shared" si="13"/>
        <v>0.23640544072843939</v>
      </c>
      <c r="Y177" s="133">
        <v>0</v>
      </c>
      <c r="Z177" s="150">
        <v>0</v>
      </c>
      <c r="AA177" s="135">
        <v>0.76359455927156072</v>
      </c>
      <c r="AB177" s="111">
        <f t="shared" si="14"/>
        <v>0.76359455927156072</v>
      </c>
      <c r="AC177" s="81"/>
    </row>
    <row r="178" spans="1:29" s="34" customFormat="1" ht="15" x14ac:dyDescent="0.25">
      <c r="A178" s="77">
        <v>414</v>
      </c>
      <c r="B178" s="73" t="s">
        <v>127</v>
      </c>
      <c r="C178" s="121">
        <v>2800</v>
      </c>
      <c r="D178" s="121">
        <v>900</v>
      </c>
      <c r="E178" s="121">
        <v>0</v>
      </c>
      <c r="F178" s="121">
        <v>8300</v>
      </c>
      <c r="G178" s="122">
        <v>8300</v>
      </c>
      <c r="H178" s="123"/>
      <c r="I178" s="100">
        <v>2910.33</v>
      </c>
      <c r="J178" s="101">
        <f t="shared" si="10"/>
        <v>350.64216867469878</v>
      </c>
      <c r="K178" s="132">
        <v>6</v>
      </c>
      <c r="L178" s="114">
        <v>687.29</v>
      </c>
      <c r="M178" s="115">
        <f t="shared" si="11"/>
        <v>82.806024096385542</v>
      </c>
      <c r="N178" s="124">
        <v>6</v>
      </c>
      <c r="O178" s="114">
        <v>2223.04</v>
      </c>
      <c r="P178" s="117">
        <f t="shared" si="12"/>
        <v>267.83614457831328</v>
      </c>
      <c r="Q178" s="123"/>
      <c r="R178" s="197">
        <v>1.5712994746300248E-2</v>
      </c>
      <c r="S178" s="126">
        <v>0</v>
      </c>
      <c r="T178" s="127">
        <v>8.5900911580473697E-3</v>
      </c>
      <c r="U178" s="127">
        <v>0.20661918064274495</v>
      </c>
      <c r="V178" s="127">
        <v>0</v>
      </c>
      <c r="W178" s="128">
        <v>5.2330835334824573E-3</v>
      </c>
      <c r="X178" s="110">
        <f t="shared" si="13"/>
        <v>0.23615535008057503</v>
      </c>
      <c r="Y178" s="126">
        <v>0</v>
      </c>
      <c r="Z178" s="129">
        <v>1.7420704868520067E-3</v>
      </c>
      <c r="AA178" s="128">
        <v>0.76210257943257287</v>
      </c>
      <c r="AB178" s="111">
        <f t="shared" si="14"/>
        <v>0.76384464991942491</v>
      </c>
      <c r="AC178" s="81"/>
    </row>
    <row r="179" spans="1:29" s="34" customFormat="1" ht="15" x14ac:dyDescent="0.25">
      <c r="A179" s="77">
        <v>503</v>
      </c>
      <c r="B179" s="73" t="s">
        <v>138</v>
      </c>
      <c r="C179" s="121">
        <v>3007</v>
      </c>
      <c r="D179" s="121">
        <v>0</v>
      </c>
      <c r="E179" s="121">
        <v>160</v>
      </c>
      <c r="F179" s="121">
        <v>9146</v>
      </c>
      <c r="G179" s="122">
        <v>9212.6666666666661</v>
      </c>
      <c r="H179" s="123">
        <v>1</v>
      </c>
      <c r="I179" s="100">
        <v>2516.4899333333333</v>
      </c>
      <c r="J179" s="101">
        <f t="shared" si="10"/>
        <v>273.15543092843188</v>
      </c>
      <c r="K179" s="132">
        <v>6</v>
      </c>
      <c r="L179" s="114">
        <v>592.31993333333332</v>
      </c>
      <c r="M179" s="115">
        <f t="shared" si="11"/>
        <v>64.294080613647878</v>
      </c>
      <c r="N179" s="116">
        <v>6</v>
      </c>
      <c r="O179" s="114">
        <v>1924.17</v>
      </c>
      <c r="P179" s="117">
        <f t="shared" si="12"/>
        <v>208.861350314784</v>
      </c>
      <c r="Q179" s="123"/>
      <c r="R179" s="197">
        <v>2.0023922739580997E-2</v>
      </c>
      <c r="S179" s="126">
        <v>0</v>
      </c>
      <c r="T179" s="127">
        <v>0</v>
      </c>
      <c r="U179" s="127">
        <v>0.2152958874012583</v>
      </c>
      <c r="V179" s="127">
        <v>5.5633045912707678E-5</v>
      </c>
      <c r="W179" s="128">
        <v>0</v>
      </c>
      <c r="X179" s="110">
        <f t="shared" si="13"/>
        <v>0.23537544318675202</v>
      </c>
      <c r="Y179" s="126">
        <v>0</v>
      </c>
      <c r="Z179" s="127">
        <v>1.3431406798925139E-3</v>
      </c>
      <c r="AA179" s="128">
        <v>0.76328141613335554</v>
      </c>
      <c r="AB179" s="111">
        <f t="shared" si="14"/>
        <v>0.76462455681324804</v>
      </c>
      <c r="AC179" s="81"/>
    </row>
    <row r="180" spans="1:29" s="34" customFormat="1" ht="15" x14ac:dyDescent="0.25">
      <c r="A180" s="78">
        <v>123</v>
      </c>
      <c r="B180" s="73" t="s">
        <v>56</v>
      </c>
      <c r="C180" s="121">
        <v>38285</v>
      </c>
      <c r="D180" s="121">
        <v>10784</v>
      </c>
      <c r="E180" s="121">
        <v>0</v>
      </c>
      <c r="F180" s="121">
        <v>108359</v>
      </c>
      <c r="G180" s="122">
        <v>108359</v>
      </c>
      <c r="H180" s="123"/>
      <c r="I180" s="100">
        <v>50169.378900000003</v>
      </c>
      <c r="J180" s="101">
        <f t="shared" si="10"/>
        <v>462.99226552478342</v>
      </c>
      <c r="K180" s="132" t="s">
        <v>265</v>
      </c>
      <c r="L180" s="114">
        <v>11736.0389</v>
      </c>
      <c r="M180" s="115">
        <f t="shared" si="11"/>
        <v>108.30700634003637</v>
      </c>
      <c r="N180" s="116">
        <v>6</v>
      </c>
      <c r="O180" s="114">
        <v>38433.340000000004</v>
      </c>
      <c r="P180" s="117">
        <f t="shared" si="12"/>
        <v>354.68525918474705</v>
      </c>
      <c r="Q180" s="123"/>
      <c r="R180" s="197">
        <v>1.1900884824388367E-2</v>
      </c>
      <c r="S180" s="126">
        <v>0</v>
      </c>
      <c r="T180" s="127">
        <v>3.6701869554139524E-2</v>
      </c>
      <c r="U180" s="127">
        <v>0.15594888897458525</v>
      </c>
      <c r="V180" s="127">
        <v>2.2885274348094432E-2</v>
      </c>
      <c r="W180" s="128">
        <v>6.4914098428274537E-3</v>
      </c>
      <c r="X180" s="110">
        <f t="shared" si="13"/>
        <v>0.23392832754403503</v>
      </c>
      <c r="Y180" s="126">
        <v>0</v>
      </c>
      <c r="Z180" s="127">
        <v>7.2135634910162297E-4</v>
      </c>
      <c r="AA180" s="128">
        <v>0.76535031610686333</v>
      </c>
      <c r="AB180" s="111">
        <f t="shared" si="14"/>
        <v>0.76607167245596497</v>
      </c>
      <c r="AC180" s="81"/>
    </row>
    <row r="181" spans="1:29" s="34" customFormat="1" ht="15" x14ac:dyDescent="0.25">
      <c r="A181" s="77">
        <v>275</v>
      </c>
      <c r="B181" s="73" t="s">
        <v>96</v>
      </c>
      <c r="C181" s="121">
        <v>5603</v>
      </c>
      <c r="D181" s="121">
        <v>400</v>
      </c>
      <c r="E181" s="121">
        <v>0</v>
      </c>
      <c r="F181" s="121">
        <v>14515</v>
      </c>
      <c r="G181" s="122">
        <v>14515</v>
      </c>
      <c r="H181" s="123"/>
      <c r="I181" s="100">
        <v>6332.1365000000005</v>
      </c>
      <c r="J181" s="101">
        <f t="shared" si="10"/>
        <v>436.24777816052364</v>
      </c>
      <c r="K181" s="132">
        <v>6</v>
      </c>
      <c r="L181" s="114">
        <v>1468.8665000000001</v>
      </c>
      <c r="M181" s="115">
        <f t="shared" si="11"/>
        <v>101.19645194626248</v>
      </c>
      <c r="N181" s="124">
        <v>6</v>
      </c>
      <c r="O181" s="114">
        <v>4863.2700000000004</v>
      </c>
      <c r="P181" s="117">
        <f t="shared" si="12"/>
        <v>335.05132621426111</v>
      </c>
      <c r="Q181" s="123"/>
      <c r="R181" s="197">
        <v>1.2630807942943112E-2</v>
      </c>
      <c r="S181" s="126">
        <v>0</v>
      </c>
      <c r="T181" s="127">
        <v>2.1529858050280501E-2</v>
      </c>
      <c r="U181" s="127">
        <v>0.14017804259273312</v>
      </c>
      <c r="V181" s="127">
        <v>5.7631417137012128E-2</v>
      </c>
      <c r="W181" s="128">
        <v>0</v>
      </c>
      <c r="X181" s="110">
        <f t="shared" si="13"/>
        <v>0.23197012572296888</v>
      </c>
      <c r="Y181" s="126">
        <v>0</v>
      </c>
      <c r="Z181" s="129">
        <v>0</v>
      </c>
      <c r="AA181" s="128">
        <v>0.76802987427703118</v>
      </c>
      <c r="AB181" s="111">
        <f t="shared" si="14"/>
        <v>0.76802987427703118</v>
      </c>
      <c r="AC181" s="81"/>
    </row>
    <row r="182" spans="1:29" s="34" customFormat="1" ht="15" x14ac:dyDescent="0.25">
      <c r="A182" s="78">
        <v>59</v>
      </c>
      <c r="B182" s="73" t="s">
        <v>47</v>
      </c>
      <c r="C182" s="121">
        <v>3072</v>
      </c>
      <c r="D182" s="121">
        <v>0</v>
      </c>
      <c r="E182" s="121">
        <v>843</v>
      </c>
      <c r="F182" s="121">
        <v>4824</v>
      </c>
      <c r="G182" s="122">
        <v>5175.25</v>
      </c>
      <c r="H182" s="123">
        <v>1</v>
      </c>
      <c r="I182" s="100">
        <v>1487.284275</v>
      </c>
      <c r="J182" s="101">
        <f t="shared" si="10"/>
        <v>287.38404424907009</v>
      </c>
      <c r="K182" s="132">
        <v>6</v>
      </c>
      <c r="L182" s="114">
        <v>336.84427499999998</v>
      </c>
      <c r="M182" s="115">
        <f t="shared" si="11"/>
        <v>65.087536833969367</v>
      </c>
      <c r="N182" s="124">
        <v>6</v>
      </c>
      <c r="O182" s="114">
        <v>1150.44</v>
      </c>
      <c r="P182" s="117">
        <f t="shared" si="12"/>
        <v>222.29650741510071</v>
      </c>
      <c r="Q182" s="123"/>
      <c r="R182" s="197">
        <v>1.7871499380977453E-2</v>
      </c>
      <c r="S182" s="133">
        <v>0</v>
      </c>
      <c r="T182" s="134">
        <v>0</v>
      </c>
      <c r="U182" s="134">
        <v>0.2086112791046621</v>
      </c>
      <c r="V182" s="134">
        <v>0</v>
      </c>
      <c r="W182" s="135">
        <v>0</v>
      </c>
      <c r="X182" s="110">
        <f t="shared" si="13"/>
        <v>0.22648277848563955</v>
      </c>
      <c r="Y182" s="133">
        <v>0</v>
      </c>
      <c r="Z182" s="129">
        <v>0</v>
      </c>
      <c r="AA182" s="135">
        <v>0.77351722151436053</v>
      </c>
      <c r="AB182" s="111">
        <f t="shared" si="14"/>
        <v>0.77351722151436053</v>
      </c>
      <c r="AC182" s="81"/>
    </row>
    <row r="183" spans="1:29" s="34" customFormat="1" ht="15" x14ac:dyDescent="0.25">
      <c r="A183" s="77">
        <v>974</v>
      </c>
      <c r="B183" s="73" t="s">
        <v>249</v>
      </c>
      <c r="C183" s="121">
        <v>160</v>
      </c>
      <c r="D183" s="121">
        <v>0</v>
      </c>
      <c r="E183" s="121">
        <v>1</v>
      </c>
      <c r="F183" s="121">
        <v>437</v>
      </c>
      <c r="G183" s="122">
        <v>437.41666666666669</v>
      </c>
      <c r="H183" s="123"/>
      <c r="I183" s="100">
        <v>138.39565833333333</v>
      </c>
      <c r="J183" s="101">
        <f t="shared" si="10"/>
        <v>316.3931987045151</v>
      </c>
      <c r="K183" s="132" t="s">
        <v>266</v>
      </c>
      <c r="L183" s="114">
        <v>31.335658333333335</v>
      </c>
      <c r="M183" s="115">
        <f t="shared" si="11"/>
        <v>71.638007239474192</v>
      </c>
      <c r="N183" s="116">
        <v>6</v>
      </c>
      <c r="O183" s="114">
        <v>107.06</v>
      </c>
      <c r="P183" s="117">
        <f t="shared" si="12"/>
        <v>244.75519146504095</v>
      </c>
      <c r="Q183" s="123">
        <v>4</v>
      </c>
      <c r="R183" s="197">
        <v>1.7413841077264045E-2</v>
      </c>
      <c r="S183" s="126">
        <v>0</v>
      </c>
      <c r="T183" s="127">
        <v>0</v>
      </c>
      <c r="U183" s="127">
        <v>0.20900697812112243</v>
      </c>
      <c r="V183" s="127">
        <v>0</v>
      </c>
      <c r="W183" s="128">
        <v>0</v>
      </c>
      <c r="X183" s="110">
        <f t="shared" si="13"/>
        <v>0.22642081919838647</v>
      </c>
      <c r="Y183" s="126">
        <v>0</v>
      </c>
      <c r="Z183" s="129">
        <v>0</v>
      </c>
      <c r="AA183" s="128">
        <v>0.77357918080161359</v>
      </c>
      <c r="AB183" s="111">
        <f t="shared" si="14"/>
        <v>0.77357918080161359</v>
      </c>
      <c r="AC183" s="81"/>
    </row>
    <row r="184" spans="1:29" s="34" customFormat="1" ht="15" x14ac:dyDescent="0.25">
      <c r="A184" s="77">
        <v>522</v>
      </c>
      <c r="B184" s="73" t="s">
        <v>144</v>
      </c>
      <c r="C184" s="121">
        <v>1369</v>
      </c>
      <c r="D184" s="121">
        <v>0</v>
      </c>
      <c r="E184" s="121">
        <v>0</v>
      </c>
      <c r="F184" s="121">
        <v>2844</v>
      </c>
      <c r="G184" s="122">
        <v>2844</v>
      </c>
      <c r="H184" s="123"/>
      <c r="I184" s="100">
        <v>1046.9024000000002</v>
      </c>
      <c r="J184" s="101">
        <f t="shared" si="10"/>
        <v>368.10914205344591</v>
      </c>
      <c r="K184" s="132">
        <v>6</v>
      </c>
      <c r="L184" s="114">
        <v>234.4264</v>
      </c>
      <c r="M184" s="115">
        <f t="shared" si="11"/>
        <v>82.428410689170178</v>
      </c>
      <c r="N184" s="136">
        <v>6</v>
      </c>
      <c r="O184" s="114">
        <v>812.47600000000011</v>
      </c>
      <c r="P184" s="117">
        <f t="shared" si="12"/>
        <v>285.68073136427569</v>
      </c>
      <c r="Q184" s="123">
        <v>6</v>
      </c>
      <c r="R184" s="197">
        <v>1.4967966450358694E-2</v>
      </c>
      <c r="S184" s="126">
        <v>0</v>
      </c>
      <c r="T184" s="127">
        <v>1.910397760096834E-4</v>
      </c>
      <c r="U184" s="127">
        <v>0.20619534352008359</v>
      </c>
      <c r="V184" s="127">
        <v>0</v>
      </c>
      <c r="W184" s="128">
        <v>2.5694849873302418E-3</v>
      </c>
      <c r="X184" s="110">
        <f t="shared" si="13"/>
        <v>0.22392383473378219</v>
      </c>
      <c r="Y184" s="126">
        <v>0</v>
      </c>
      <c r="Z184" s="127">
        <v>7.6415910403873361E-5</v>
      </c>
      <c r="AA184" s="128">
        <v>0.77599974935581384</v>
      </c>
      <c r="AB184" s="111">
        <f t="shared" si="14"/>
        <v>0.7760761652662177</v>
      </c>
      <c r="AC184" s="81"/>
    </row>
    <row r="185" spans="1:29" s="34" customFormat="1" ht="15" x14ac:dyDescent="0.25">
      <c r="A185" s="78">
        <v>230</v>
      </c>
      <c r="B185" s="95" t="s">
        <v>85</v>
      </c>
      <c r="C185" s="121">
        <v>1218</v>
      </c>
      <c r="D185" s="121">
        <v>0</v>
      </c>
      <c r="E185" s="121">
        <v>100</v>
      </c>
      <c r="F185" s="121">
        <v>2803</v>
      </c>
      <c r="G185" s="122">
        <v>2844.6666666666665</v>
      </c>
      <c r="H185" s="123">
        <v>1</v>
      </c>
      <c r="I185" s="100">
        <v>914.20713333333333</v>
      </c>
      <c r="J185" s="101">
        <f t="shared" si="10"/>
        <v>321.37583782516992</v>
      </c>
      <c r="K185" s="86" t="s">
        <v>266</v>
      </c>
      <c r="L185" s="114">
        <v>203.40713333333335</v>
      </c>
      <c r="M185" s="115">
        <f t="shared" si="11"/>
        <v>71.504734005155854</v>
      </c>
      <c r="N185" s="124">
        <v>6</v>
      </c>
      <c r="O185" s="114">
        <v>710.8</v>
      </c>
      <c r="P185" s="117">
        <f t="shared" si="12"/>
        <v>249.87110382001407</v>
      </c>
      <c r="Q185" s="125">
        <v>4</v>
      </c>
      <c r="R185" s="197">
        <v>1.6888951570202142E-2</v>
      </c>
      <c r="S185" s="126">
        <v>0</v>
      </c>
      <c r="T185" s="127">
        <v>0</v>
      </c>
      <c r="U185" s="127">
        <v>0.20560672355287538</v>
      </c>
      <c r="V185" s="127">
        <v>0</v>
      </c>
      <c r="W185" s="128">
        <v>0</v>
      </c>
      <c r="X185" s="110">
        <f t="shared" si="13"/>
        <v>0.22249567512307752</v>
      </c>
      <c r="Y185" s="126">
        <v>0</v>
      </c>
      <c r="Z185" s="129">
        <v>4.9222980612635778E-3</v>
      </c>
      <c r="AA185" s="128">
        <v>0.77258202681565891</v>
      </c>
      <c r="AB185" s="111">
        <f t="shared" si="14"/>
        <v>0.77750432487692245</v>
      </c>
      <c r="AC185" s="81"/>
    </row>
    <row r="186" spans="1:29" s="34" customFormat="1" ht="15" x14ac:dyDescent="0.25">
      <c r="A186" s="77">
        <v>970</v>
      </c>
      <c r="B186" s="73" t="s">
        <v>246</v>
      </c>
      <c r="C186" s="121">
        <v>1677</v>
      </c>
      <c r="D186" s="121">
        <v>0</v>
      </c>
      <c r="E186" s="121">
        <v>75</v>
      </c>
      <c r="F186" s="121">
        <v>3864</v>
      </c>
      <c r="G186" s="122">
        <v>3895.25</v>
      </c>
      <c r="H186" s="123">
        <v>1</v>
      </c>
      <c r="I186" s="100">
        <v>1050.5362749999999</v>
      </c>
      <c r="J186" s="101">
        <f t="shared" si="10"/>
        <v>269.696752454913</v>
      </c>
      <c r="K186" s="86" t="s">
        <v>266</v>
      </c>
      <c r="L186" s="114">
        <v>232.78627499999999</v>
      </c>
      <c r="M186" s="115">
        <f t="shared" si="11"/>
        <v>59.761574995186443</v>
      </c>
      <c r="N186" s="124">
        <v>6</v>
      </c>
      <c r="O186" s="114">
        <v>817.75</v>
      </c>
      <c r="P186" s="117">
        <f t="shared" si="12"/>
        <v>209.93517745972659</v>
      </c>
      <c r="Q186" s="125">
        <v>4</v>
      </c>
      <c r="R186" s="197">
        <v>2.0265839939701272E-2</v>
      </c>
      <c r="S186" s="126">
        <v>0</v>
      </c>
      <c r="T186" s="127">
        <v>0</v>
      </c>
      <c r="U186" s="127">
        <v>0.20132220089211103</v>
      </c>
      <c r="V186" s="127">
        <v>0</v>
      </c>
      <c r="W186" s="128">
        <v>0</v>
      </c>
      <c r="X186" s="110">
        <f t="shared" si="13"/>
        <v>0.2215880408318123</v>
      </c>
      <c r="Y186" s="126">
        <v>0</v>
      </c>
      <c r="Z186" s="175">
        <v>0</v>
      </c>
      <c r="AA186" s="128">
        <v>0.77841195916818773</v>
      </c>
      <c r="AB186" s="111">
        <f t="shared" si="14"/>
        <v>0.77841195916818773</v>
      </c>
      <c r="AC186" s="81"/>
    </row>
    <row r="187" spans="1:29" s="34" customFormat="1" ht="15" x14ac:dyDescent="0.25">
      <c r="A187" s="83">
        <v>889</v>
      </c>
      <c r="B187" s="73" t="s">
        <v>225</v>
      </c>
      <c r="C187" s="121">
        <v>523</v>
      </c>
      <c r="D187" s="121">
        <v>0</v>
      </c>
      <c r="E187" s="121">
        <v>80</v>
      </c>
      <c r="F187" s="121">
        <v>978</v>
      </c>
      <c r="G187" s="122">
        <v>1011.3333333333334</v>
      </c>
      <c r="H187" s="123">
        <v>1</v>
      </c>
      <c r="I187" s="142">
        <v>260.74046666666663</v>
      </c>
      <c r="J187" s="143">
        <f t="shared" si="10"/>
        <v>257.81852340145019</v>
      </c>
      <c r="K187" s="144">
        <v>4</v>
      </c>
      <c r="L187" s="145">
        <v>57.588466666666669</v>
      </c>
      <c r="M187" s="146">
        <f t="shared" si="11"/>
        <v>56.943111404087013</v>
      </c>
      <c r="N187" s="147">
        <v>6</v>
      </c>
      <c r="O187" s="145">
        <v>203.15199999999999</v>
      </c>
      <c r="P187" s="148">
        <f t="shared" si="12"/>
        <v>200.87541199736322</v>
      </c>
      <c r="Q187" s="173" t="s">
        <v>266</v>
      </c>
      <c r="R187" s="197">
        <v>2.0671896728982359E-2</v>
      </c>
      <c r="S187" s="126">
        <v>0</v>
      </c>
      <c r="T187" s="127">
        <v>0</v>
      </c>
      <c r="U187" s="127">
        <v>0.20019319338489081</v>
      </c>
      <c r="V187" s="127">
        <v>0</v>
      </c>
      <c r="W187" s="128">
        <v>0</v>
      </c>
      <c r="X187" s="110">
        <f t="shared" si="13"/>
        <v>0.22086509011387317</v>
      </c>
      <c r="Y187" s="126">
        <v>0</v>
      </c>
      <c r="Z187" s="129">
        <v>0</v>
      </c>
      <c r="AA187" s="128">
        <v>0.77913490988612688</v>
      </c>
      <c r="AB187" s="111">
        <f t="shared" si="14"/>
        <v>0.77913490988612688</v>
      </c>
      <c r="AC187" s="81"/>
    </row>
    <row r="188" spans="1:29" s="34" customFormat="1" ht="15" x14ac:dyDescent="0.25">
      <c r="A188" s="77">
        <v>775</v>
      </c>
      <c r="B188" s="73" t="s">
        <v>202</v>
      </c>
      <c r="C188" s="121">
        <v>2476</v>
      </c>
      <c r="D188" s="121">
        <v>0</v>
      </c>
      <c r="E188" s="121">
        <v>0</v>
      </c>
      <c r="F188" s="121">
        <v>2659</v>
      </c>
      <c r="G188" s="122">
        <v>2659</v>
      </c>
      <c r="H188" s="123"/>
      <c r="I188" s="100">
        <v>869.14890000000003</v>
      </c>
      <c r="J188" s="101">
        <f t="shared" si="10"/>
        <v>326.8705904475367</v>
      </c>
      <c r="K188" s="86" t="s">
        <v>266</v>
      </c>
      <c r="L188" s="114">
        <v>190.0489</v>
      </c>
      <c r="M188" s="115">
        <f t="shared" si="11"/>
        <v>71.473824746145169</v>
      </c>
      <c r="N188" s="124">
        <v>6</v>
      </c>
      <c r="O188" s="114">
        <v>679.1</v>
      </c>
      <c r="P188" s="117">
        <f t="shared" si="12"/>
        <v>255.3967657013915</v>
      </c>
      <c r="Q188" s="123">
        <v>4</v>
      </c>
      <c r="R188" s="197">
        <v>1.6855569856902539E-2</v>
      </c>
      <c r="S188" s="126">
        <v>0</v>
      </c>
      <c r="T188" s="127">
        <v>0</v>
      </c>
      <c r="U188" s="127">
        <v>0.20180535233951283</v>
      </c>
      <c r="V188" s="127">
        <v>0</v>
      </c>
      <c r="W188" s="128">
        <v>0</v>
      </c>
      <c r="X188" s="110">
        <f t="shared" si="13"/>
        <v>0.21866092219641536</v>
      </c>
      <c r="Y188" s="126">
        <v>0</v>
      </c>
      <c r="Z188" s="129">
        <v>0</v>
      </c>
      <c r="AA188" s="128">
        <v>0.78133907780358458</v>
      </c>
      <c r="AB188" s="111">
        <f t="shared" si="14"/>
        <v>0.78133907780358458</v>
      </c>
      <c r="AC188" s="81"/>
    </row>
    <row r="189" spans="1:29" s="34" customFormat="1" ht="15" x14ac:dyDescent="0.25">
      <c r="A189" s="77">
        <v>888</v>
      </c>
      <c r="B189" s="73" t="s">
        <v>224</v>
      </c>
      <c r="C189" s="121">
        <v>1312</v>
      </c>
      <c r="D189" s="121">
        <v>0</v>
      </c>
      <c r="E189" s="121">
        <v>272</v>
      </c>
      <c r="F189" s="121">
        <v>2495</v>
      </c>
      <c r="G189" s="122">
        <v>2608.3333333333335</v>
      </c>
      <c r="H189" s="123">
        <v>1</v>
      </c>
      <c r="I189" s="100">
        <v>670.30916666666656</v>
      </c>
      <c r="J189" s="101">
        <f t="shared" si="10"/>
        <v>256.98753993610217</v>
      </c>
      <c r="K189" s="86" t="s">
        <v>266</v>
      </c>
      <c r="L189" s="114">
        <v>146.08916666666664</v>
      </c>
      <c r="M189" s="115">
        <f t="shared" si="11"/>
        <v>56.00862619808305</v>
      </c>
      <c r="N189" s="124">
        <v>6</v>
      </c>
      <c r="O189" s="114">
        <v>524.21999999999991</v>
      </c>
      <c r="P189" s="117">
        <f t="shared" si="12"/>
        <v>200.97891373801914</v>
      </c>
      <c r="Q189" s="131">
        <v>4</v>
      </c>
      <c r="R189" s="197">
        <v>2.0512922519583629E-2</v>
      </c>
      <c r="S189" s="126">
        <v>1.044294237360621E-3</v>
      </c>
      <c r="T189" s="127">
        <v>6.0151348071971776E-2</v>
      </c>
      <c r="U189" s="127">
        <v>0.12401615672370089</v>
      </c>
      <c r="V189" s="127">
        <v>1.1412644165441074E-2</v>
      </c>
      <c r="W189" s="128">
        <v>8.0559841167819341E-4</v>
      </c>
      <c r="X189" s="110">
        <f t="shared" si="13"/>
        <v>0.21794296412973618</v>
      </c>
      <c r="Y189" s="126">
        <v>0</v>
      </c>
      <c r="Z189" s="129">
        <v>1.9394035836697249E-4</v>
      </c>
      <c r="AA189" s="128">
        <v>0.78186309551189692</v>
      </c>
      <c r="AB189" s="111">
        <f t="shared" si="14"/>
        <v>0.78205703587026387</v>
      </c>
      <c r="AC189" s="81"/>
    </row>
    <row r="190" spans="1:29" s="34" customFormat="1" ht="15" x14ac:dyDescent="0.25">
      <c r="A190" s="77">
        <v>545</v>
      </c>
      <c r="B190" s="73" t="s">
        <v>151</v>
      </c>
      <c r="C190" s="121">
        <v>190</v>
      </c>
      <c r="D190" s="121">
        <v>0</v>
      </c>
      <c r="E190" s="121">
        <v>0</v>
      </c>
      <c r="F190" s="121">
        <v>473</v>
      </c>
      <c r="G190" s="122">
        <v>473</v>
      </c>
      <c r="H190" s="131"/>
      <c r="I190" s="100">
        <v>148.3683</v>
      </c>
      <c r="J190" s="101">
        <f t="shared" si="10"/>
        <v>313.67505285412267</v>
      </c>
      <c r="K190" s="86" t="s">
        <v>266</v>
      </c>
      <c r="L190" s="114">
        <v>31.708299999999998</v>
      </c>
      <c r="M190" s="115">
        <f t="shared" si="11"/>
        <v>67.036575052854118</v>
      </c>
      <c r="N190" s="124">
        <v>6</v>
      </c>
      <c r="O190" s="114">
        <v>116.66</v>
      </c>
      <c r="P190" s="117">
        <f t="shared" si="12"/>
        <v>246.63847780126849</v>
      </c>
      <c r="Q190" s="123">
        <v>4</v>
      </c>
      <c r="R190" s="197">
        <v>1.7591358801037685E-2</v>
      </c>
      <c r="S190" s="126">
        <v>0</v>
      </c>
      <c r="T190" s="127">
        <v>0</v>
      </c>
      <c r="U190" s="127">
        <v>0.19612208268208234</v>
      </c>
      <c r="V190" s="127">
        <v>0</v>
      </c>
      <c r="W190" s="128">
        <v>0</v>
      </c>
      <c r="X190" s="110">
        <f t="shared" si="13"/>
        <v>0.21371344148312002</v>
      </c>
      <c r="Y190" s="126">
        <v>0</v>
      </c>
      <c r="Z190" s="129">
        <v>0</v>
      </c>
      <c r="AA190" s="128">
        <v>0.7862865585168799</v>
      </c>
      <c r="AB190" s="111">
        <f t="shared" si="14"/>
        <v>0.7862865585168799</v>
      </c>
      <c r="AC190" s="81"/>
    </row>
    <row r="191" spans="1:29" s="34" customFormat="1" ht="15" customHeight="1" x14ac:dyDescent="0.25">
      <c r="A191" s="77">
        <v>840</v>
      </c>
      <c r="B191" s="73" t="s">
        <v>215</v>
      </c>
      <c r="C191" s="121">
        <v>1360</v>
      </c>
      <c r="D191" s="121">
        <v>16</v>
      </c>
      <c r="E191" s="121">
        <v>0</v>
      </c>
      <c r="F191" s="121">
        <v>3353</v>
      </c>
      <c r="G191" s="122">
        <v>3353</v>
      </c>
      <c r="H191" s="123"/>
      <c r="I191" s="100">
        <v>1466.3963000000001</v>
      </c>
      <c r="J191" s="101">
        <f t="shared" si="10"/>
        <v>437.33859230539815</v>
      </c>
      <c r="K191" s="86">
        <v>6</v>
      </c>
      <c r="L191" s="114">
        <v>312.72630000000004</v>
      </c>
      <c r="M191" s="115">
        <f t="shared" si="11"/>
        <v>93.267611094542218</v>
      </c>
      <c r="N191" s="136">
        <v>6</v>
      </c>
      <c r="O191" s="114">
        <v>1153.67</v>
      </c>
      <c r="P191" s="117">
        <f t="shared" si="12"/>
        <v>344.07098121085596</v>
      </c>
      <c r="Q191" s="152"/>
      <c r="R191" s="197">
        <v>1.260232312370128E-2</v>
      </c>
      <c r="S191" s="126">
        <v>0</v>
      </c>
      <c r="T191" s="127">
        <v>1.6230264629009223E-3</v>
      </c>
      <c r="U191" s="127">
        <v>0.1896665314826558</v>
      </c>
      <c r="V191" s="127">
        <v>9.3699090757389386E-3</v>
      </c>
      <c r="W191" s="128">
        <v>0</v>
      </c>
      <c r="X191" s="110">
        <f t="shared" si="13"/>
        <v>0.21326179014499697</v>
      </c>
      <c r="Y191" s="126">
        <v>0</v>
      </c>
      <c r="Z191" s="127">
        <v>3.4097194598758872E-3</v>
      </c>
      <c r="AA191" s="128">
        <v>0.7833284903951272</v>
      </c>
      <c r="AB191" s="111">
        <f t="shared" si="14"/>
        <v>0.78673820985500309</v>
      </c>
      <c r="AC191" s="81"/>
    </row>
    <row r="192" spans="1:29" s="34" customFormat="1" ht="15" x14ac:dyDescent="0.25">
      <c r="A192" s="77">
        <v>296</v>
      </c>
      <c r="B192" s="73" t="s">
        <v>106</v>
      </c>
      <c r="C192" s="121">
        <v>9886</v>
      </c>
      <c r="D192" s="121">
        <v>92</v>
      </c>
      <c r="E192" s="121">
        <v>2994</v>
      </c>
      <c r="F192" s="121">
        <v>18112</v>
      </c>
      <c r="G192" s="122">
        <v>19359.5</v>
      </c>
      <c r="H192" s="123">
        <v>1</v>
      </c>
      <c r="I192" s="100">
        <v>5787.9124499999998</v>
      </c>
      <c r="J192" s="101">
        <f t="shared" si="10"/>
        <v>298.97014127430975</v>
      </c>
      <c r="K192" s="86" t="s">
        <v>266</v>
      </c>
      <c r="L192" s="114">
        <v>1227.0524500000001</v>
      </c>
      <c r="M192" s="115">
        <f t="shared" si="11"/>
        <v>63.382445311087587</v>
      </c>
      <c r="N192" s="136">
        <v>6</v>
      </c>
      <c r="O192" s="114">
        <v>4560.8599999999997</v>
      </c>
      <c r="P192" s="117">
        <f t="shared" si="12"/>
        <v>235.58769596322219</v>
      </c>
      <c r="Q192" s="125">
        <v>4</v>
      </c>
      <c r="R192" s="197">
        <v>1.7242831653405538E-2</v>
      </c>
      <c r="S192" s="126">
        <v>0</v>
      </c>
      <c r="T192" s="127">
        <v>1.3130813683956122E-3</v>
      </c>
      <c r="U192" s="127">
        <v>0.18757236903263802</v>
      </c>
      <c r="V192" s="127">
        <v>0</v>
      </c>
      <c r="W192" s="128">
        <v>5.8743113849277391E-3</v>
      </c>
      <c r="X192" s="110">
        <f t="shared" si="13"/>
        <v>0.21200259343936692</v>
      </c>
      <c r="Y192" s="126">
        <v>0</v>
      </c>
      <c r="Z192" s="129">
        <v>0</v>
      </c>
      <c r="AA192" s="128">
        <v>0.78799740656063311</v>
      </c>
      <c r="AB192" s="111">
        <f t="shared" si="14"/>
        <v>0.78799740656063311</v>
      </c>
      <c r="AC192" s="81"/>
    </row>
    <row r="193" spans="1:29" s="38" customFormat="1" ht="15" x14ac:dyDescent="0.25">
      <c r="A193" s="77">
        <v>611</v>
      </c>
      <c r="B193" s="73" t="s">
        <v>169</v>
      </c>
      <c r="C193" s="121">
        <v>300</v>
      </c>
      <c r="D193" s="121">
        <v>0</v>
      </c>
      <c r="E193" s="121">
        <v>82</v>
      </c>
      <c r="F193" s="121">
        <v>605</v>
      </c>
      <c r="G193" s="122">
        <v>639.16666666666663</v>
      </c>
      <c r="H193" s="176">
        <v>1</v>
      </c>
      <c r="I193" s="100">
        <v>203.16308333333333</v>
      </c>
      <c r="J193" s="101">
        <f t="shared" si="10"/>
        <v>317.85619295958281</v>
      </c>
      <c r="K193" s="86" t="s">
        <v>266</v>
      </c>
      <c r="L193" s="114">
        <v>42.668083333333335</v>
      </c>
      <c r="M193" s="115">
        <f t="shared" si="11"/>
        <v>66.755801825293361</v>
      </c>
      <c r="N193" s="136">
        <v>6</v>
      </c>
      <c r="O193" s="114">
        <v>160.495</v>
      </c>
      <c r="P193" s="117">
        <f t="shared" si="12"/>
        <v>251.10039113428945</v>
      </c>
      <c r="Q193" s="176" t="s">
        <v>266</v>
      </c>
      <c r="R193" s="197">
        <v>1.6390773094029139E-2</v>
      </c>
      <c r="S193" s="177">
        <v>0</v>
      </c>
      <c r="T193" s="178">
        <v>0</v>
      </c>
      <c r="U193" s="178">
        <v>0.19362810746867154</v>
      </c>
      <c r="V193" s="178">
        <v>0</v>
      </c>
      <c r="W193" s="179">
        <v>0</v>
      </c>
      <c r="X193" s="110">
        <f t="shared" si="13"/>
        <v>0.21001888056270068</v>
      </c>
      <c r="Y193" s="177">
        <v>0</v>
      </c>
      <c r="Z193" s="180">
        <v>0</v>
      </c>
      <c r="AA193" s="179">
        <v>0.78998111943729932</v>
      </c>
      <c r="AB193" s="111">
        <f t="shared" si="14"/>
        <v>0.78998111943729932</v>
      </c>
      <c r="AC193" s="81"/>
    </row>
    <row r="194" spans="1:29" s="34" customFormat="1" ht="15" x14ac:dyDescent="0.25">
      <c r="A194" s="77">
        <v>610</v>
      </c>
      <c r="B194" s="73" t="s">
        <v>168</v>
      </c>
      <c r="C194" s="121">
        <v>1258</v>
      </c>
      <c r="D194" s="121">
        <v>1</v>
      </c>
      <c r="E194" s="121">
        <v>418</v>
      </c>
      <c r="F194" s="121">
        <v>2180</v>
      </c>
      <c r="G194" s="122">
        <v>2354.1666666666665</v>
      </c>
      <c r="H194" s="123">
        <v>1</v>
      </c>
      <c r="I194" s="100">
        <v>801.10458333333327</v>
      </c>
      <c r="J194" s="101">
        <f t="shared" si="10"/>
        <v>340.2922123893805</v>
      </c>
      <c r="K194" s="86" t="s">
        <v>266</v>
      </c>
      <c r="L194" s="114">
        <v>164.45458333333332</v>
      </c>
      <c r="M194" s="115">
        <f t="shared" si="11"/>
        <v>69.856814159292028</v>
      </c>
      <c r="N194" s="136">
        <v>6</v>
      </c>
      <c r="O194" s="114">
        <v>636.65</v>
      </c>
      <c r="P194" s="117">
        <f t="shared" si="12"/>
        <v>270.43539823008854</v>
      </c>
      <c r="Q194" s="125">
        <v>4</v>
      </c>
      <c r="R194" s="197">
        <v>1.4991800383949039E-2</v>
      </c>
      <c r="S194" s="126">
        <v>0</v>
      </c>
      <c r="T194" s="127">
        <v>0</v>
      </c>
      <c r="U194" s="127">
        <v>0.1838768450436403</v>
      </c>
      <c r="V194" s="127">
        <v>6.4161410469190721E-3</v>
      </c>
      <c r="W194" s="128">
        <v>0</v>
      </c>
      <c r="X194" s="110">
        <f t="shared" si="13"/>
        <v>0.2052847864745084</v>
      </c>
      <c r="Y194" s="126">
        <v>0</v>
      </c>
      <c r="Z194" s="129">
        <v>0</v>
      </c>
      <c r="AA194" s="128">
        <v>0.79471521352549168</v>
      </c>
      <c r="AB194" s="111">
        <f t="shared" si="14"/>
        <v>0.79471521352549168</v>
      </c>
      <c r="AC194" s="81"/>
    </row>
    <row r="195" spans="1:29" s="34" customFormat="1" ht="15" x14ac:dyDescent="0.25">
      <c r="A195" s="77">
        <v>346</v>
      </c>
      <c r="B195" s="73" t="s">
        <v>114</v>
      </c>
      <c r="C195" s="121">
        <v>1707</v>
      </c>
      <c r="D195" s="121">
        <v>0</v>
      </c>
      <c r="E195" s="121">
        <v>0</v>
      </c>
      <c r="F195" s="121">
        <v>4494</v>
      </c>
      <c r="G195" s="122">
        <v>4494</v>
      </c>
      <c r="H195" s="123"/>
      <c r="I195" s="100">
        <v>1259.6073999999999</v>
      </c>
      <c r="J195" s="101">
        <f t="shared" si="10"/>
        <v>280.28647085002223</v>
      </c>
      <c r="K195" s="132">
        <v>6</v>
      </c>
      <c r="L195" s="114">
        <v>258.17739999999998</v>
      </c>
      <c r="M195" s="115">
        <f t="shared" si="11"/>
        <v>57.449354695149083</v>
      </c>
      <c r="N195" s="136">
        <v>6</v>
      </c>
      <c r="O195" s="114">
        <v>1001.43</v>
      </c>
      <c r="P195" s="117">
        <f t="shared" si="12"/>
        <v>222.83711615487317</v>
      </c>
      <c r="Q195" s="123"/>
      <c r="R195" s="197">
        <v>1.9656918496985653E-2</v>
      </c>
      <c r="S195" s="126">
        <v>0</v>
      </c>
      <c r="T195" s="127">
        <v>0</v>
      </c>
      <c r="U195" s="127">
        <v>0.18530964489411542</v>
      </c>
      <c r="V195" s="127">
        <v>0</v>
      </c>
      <c r="W195" s="128">
        <v>0</v>
      </c>
      <c r="X195" s="110">
        <f t="shared" si="13"/>
        <v>0.20496656339110106</v>
      </c>
      <c r="Y195" s="126">
        <v>0</v>
      </c>
      <c r="Z195" s="127">
        <v>0</v>
      </c>
      <c r="AA195" s="128">
        <v>0.79503343660889902</v>
      </c>
      <c r="AB195" s="111">
        <f t="shared" si="14"/>
        <v>0.79503343660889902</v>
      </c>
      <c r="AC195" s="81"/>
    </row>
    <row r="196" spans="1:29" s="34" customFormat="1" ht="15" customHeight="1" x14ac:dyDescent="0.25">
      <c r="A196" s="77">
        <v>618</v>
      </c>
      <c r="B196" s="73" t="s">
        <v>173</v>
      </c>
      <c r="C196" s="121">
        <v>351</v>
      </c>
      <c r="D196" s="121">
        <v>2</v>
      </c>
      <c r="E196" s="121">
        <v>91</v>
      </c>
      <c r="F196" s="121">
        <v>570</v>
      </c>
      <c r="G196" s="122">
        <v>607.91666666666663</v>
      </c>
      <c r="H196" s="123">
        <v>1</v>
      </c>
      <c r="I196" s="100">
        <v>153.49620833333333</v>
      </c>
      <c r="J196" s="101">
        <f t="shared" si="10"/>
        <v>252.49547635366687</v>
      </c>
      <c r="K196" s="86" t="s">
        <v>266</v>
      </c>
      <c r="L196" s="114">
        <v>31.256208333333333</v>
      </c>
      <c r="M196" s="115">
        <f t="shared" si="11"/>
        <v>51.415284441398221</v>
      </c>
      <c r="N196" s="136">
        <v>6</v>
      </c>
      <c r="O196" s="114">
        <v>122.24</v>
      </c>
      <c r="P196" s="117">
        <f t="shared" si="12"/>
        <v>201.0801919122687</v>
      </c>
      <c r="Q196" s="152">
        <v>4</v>
      </c>
      <c r="R196" s="197">
        <v>2.0456531363831194E-2</v>
      </c>
      <c r="S196" s="126">
        <v>0</v>
      </c>
      <c r="T196" s="127">
        <v>0</v>
      </c>
      <c r="U196" s="127">
        <v>0.18317200560600166</v>
      </c>
      <c r="V196" s="127">
        <v>0</v>
      </c>
      <c r="W196" s="128">
        <v>0</v>
      </c>
      <c r="X196" s="110">
        <f t="shared" si="13"/>
        <v>0.20362853696983285</v>
      </c>
      <c r="Y196" s="126">
        <v>0</v>
      </c>
      <c r="Z196" s="129">
        <v>0</v>
      </c>
      <c r="AA196" s="128">
        <v>0.79637146303016715</v>
      </c>
      <c r="AB196" s="111">
        <f t="shared" si="14"/>
        <v>0.79637146303016715</v>
      </c>
      <c r="AC196" s="81"/>
    </row>
    <row r="197" spans="1:29" s="34" customFormat="1" ht="15" x14ac:dyDescent="0.25">
      <c r="A197" s="77">
        <v>502</v>
      </c>
      <c r="B197" s="73" t="s">
        <v>137</v>
      </c>
      <c r="C197" s="121">
        <v>5277</v>
      </c>
      <c r="D197" s="121">
        <v>0</v>
      </c>
      <c r="E197" s="121">
        <v>332</v>
      </c>
      <c r="F197" s="121">
        <v>12880</v>
      </c>
      <c r="G197" s="122">
        <v>13018.333333333334</v>
      </c>
      <c r="H197" s="123">
        <v>1</v>
      </c>
      <c r="I197" s="100">
        <v>4016.2401666666665</v>
      </c>
      <c r="J197" s="101">
        <f t="shared" ref="J197:J234" si="15">I197*1000/G197</f>
        <v>308.5064780437844</v>
      </c>
      <c r="K197" s="86" t="s">
        <v>266</v>
      </c>
      <c r="L197" s="114">
        <v>797.80016666666666</v>
      </c>
      <c r="M197" s="115">
        <f t="shared" ref="M197:M234" si="16">L197*1000/G197</f>
        <v>61.282819101267435</v>
      </c>
      <c r="N197" s="136">
        <v>6</v>
      </c>
      <c r="O197" s="114">
        <v>3218.44</v>
      </c>
      <c r="P197" s="117">
        <f t="shared" ref="P197:P234" si="17">O197*1000/G197</f>
        <v>247.22365894251695</v>
      </c>
      <c r="Q197" s="152">
        <v>4</v>
      </c>
      <c r="R197" s="197">
        <v>1.7670755994381313E-2</v>
      </c>
      <c r="S197" s="126">
        <v>0</v>
      </c>
      <c r="T197" s="127">
        <v>0</v>
      </c>
      <c r="U197" s="127">
        <v>0.18097278462057445</v>
      </c>
      <c r="V197" s="127">
        <v>0</v>
      </c>
      <c r="W197" s="128">
        <v>0</v>
      </c>
      <c r="X197" s="110">
        <f t="shared" ref="X197:X234" si="18">SUM(R197:W197)</f>
        <v>0.19864354061495576</v>
      </c>
      <c r="Y197" s="126">
        <v>0</v>
      </c>
      <c r="Z197" s="129">
        <v>0</v>
      </c>
      <c r="AA197" s="128">
        <v>0.8013564593850443</v>
      </c>
      <c r="AB197" s="111">
        <f t="shared" ref="AB197:AB234" si="19">SUM(Y197:AA197)</f>
        <v>0.8013564593850443</v>
      </c>
      <c r="AC197" s="81"/>
    </row>
    <row r="198" spans="1:29" s="34" customFormat="1" ht="15" x14ac:dyDescent="0.25">
      <c r="A198" s="77">
        <v>510</v>
      </c>
      <c r="B198" s="73" t="s">
        <v>140</v>
      </c>
      <c r="C198" s="121">
        <v>4442</v>
      </c>
      <c r="D198" s="121">
        <v>0</v>
      </c>
      <c r="E198" s="121">
        <v>0</v>
      </c>
      <c r="F198" s="121">
        <v>10794</v>
      </c>
      <c r="G198" s="122">
        <v>10794</v>
      </c>
      <c r="H198" s="123"/>
      <c r="I198" s="100">
        <v>3209.9274</v>
      </c>
      <c r="J198" s="101">
        <f t="shared" si="15"/>
        <v>297.38071150639246</v>
      </c>
      <c r="K198" s="86" t="s">
        <v>266</v>
      </c>
      <c r="L198" s="114">
        <v>635.31740000000002</v>
      </c>
      <c r="M198" s="115">
        <f t="shared" si="16"/>
        <v>58.858384287567169</v>
      </c>
      <c r="N198" s="136">
        <v>6</v>
      </c>
      <c r="O198" s="114">
        <v>2574.61</v>
      </c>
      <c r="P198" s="117">
        <f t="shared" si="17"/>
        <v>238.52232721882527</v>
      </c>
      <c r="Q198" s="152">
        <v>4</v>
      </c>
      <c r="R198" s="197">
        <v>1.8526898770358482E-2</v>
      </c>
      <c r="S198" s="133">
        <v>0</v>
      </c>
      <c r="T198" s="134">
        <v>0</v>
      </c>
      <c r="U198" s="134">
        <v>0.17939577075793053</v>
      </c>
      <c r="V198" s="134">
        <v>0</v>
      </c>
      <c r="W198" s="135">
        <v>0</v>
      </c>
      <c r="X198" s="110">
        <f t="shared" si="18"/>
        <v>0.19792266952828902</v>
      </c>
      <c r="Y198" s="133">
        <v>0</v>
      </c>
      <c r="Z198" s="129">
        <v>0</v>
      </c>
      <c r="AA198" s="135">
        <v>0.80207733047171104</v>
      </c>
      <c r="AB198" s="111">
        <f t="shared" si="19"/>
        <v>0.80207733047171104</v>
      </c>
      <c r="AC198" s="81"/>
    </row>
    <row r="199" spans="1:29" s="34" customFormat="1" ht="15" customHeight="1" x14ac:dyDescent="0.25">
      <c r="A199" s="77">
        <v>833</v>
      </c>
      <c r="B199" s="73" t="s">
        <v>212</v>
      </c>
      <c r="C199" s="121">
        <v>771</v>
      </c>
      <c r="D199" s="121">
        <v>0</v>
      </c>
      <c r="E199" s="121">
        <v>196</v>
      </c>
      <c r="F199" s="121">
        <v>1413</v>
      </c>
      <c r="G199" s="122">
        <v>1494.6666666666667</v>
      </c>
      <c r="H199" s="123">
        <v>1</v>
      </c>
      <c r="I199" s="100">
        <v>452.92213333333336</v>
      </c>
      <c r="J199" s="101">
        <f t="shared" si="15"/>
        <v>303.0255129348796</v>
      </c>
      <c r="K199" s="86" t="s">
        <v>266</v>
      </c>
      <c r="L199" s="114">
        <v>88.452133333333336</v>
      </c>
      <c r="M199" s="115">
        <f t="shared" si="16"/>
        <v>59.178501338090989</v>
      </c>
      <c r="N199" s="136">
        <v>6</v>
      </c>
      <c r="O199" s="114">
        <v>364.47</v>
      </c>
      <c r="P199" s="117">
        <f t="shared" si="17"/>
        <v>243.84701159678858</v>
      </c>
      <c r="Q199" s="123">
        <v>4</v>
      </c>
      <c r="R199" s="197">
        <v>1.7199424419090729E-2</v>
      </c>
      <c r="S199" s="126">
        <v>0</v>
      </c>
      <c r="T199" s="127">
        <v>0</v>
      </c>
      <c r="U199" s="127">
        <v>0.17809271704098656</v>
      </c>
      <c r="V199" s="127">
        <v>0</v>
      </c>
      <c r="W199" s="128">
        <v>0</v>
      </c>
      <c r="X199" s="110">
        <f t="shared" si="18"/>
        <v>0.19529214146007728</v>
      </c>
      <c r="Y199" s="126">
        <v>0</v>
      </c>
      <c r="Z199" s="129">
        <v>0</v>
      </c>
      <c r="AA199" s="128">
        <v>0.80470785853992266</v>
      </c>
      <c r="AB199" s="111">
        <f t="shared" si="19"/>
        <v>0.80470785853992266</v>
      </c>
      <c r="AC199" s="81"/>
    </row>
    <row r="200" spans="1:29" s="34" customFormat="1" ht="15" x14ac:dyDescent="0.25">
      <c r="A200" s="77">
        <v>321</v>
      </c>
      <c r="B200" s="73" t="s">
        <v>108</v>
      </c>
      <c r="C200" s="121">
        <v>4085</v>
      </c>
      <c r="D200" s="121">
        <v>424</v>
      </c>
      <c r="E200" s="121">
        <v>0</v>
      </c>
      <c r="F200" s="121">
        <v>12400</v>
      </c>
      <c r="G200" s="122">
        <v>12400</v>
      </c>
      <c r="H200" s="123"/>
      <c r="I200" s="100">
        <v>3676.74</v>
      </c>
      <c r="J200" s="101">
        <f t="shared" si="15"/>
        <v>296.51129032258063</v>
      </c>
      <c r="K200" s="86" t="s">
        <v>266</v>
      </c>
      <c r="L200" s="114">
        <v>714.65599999999995</v>
      </c>
      <c r="M200" s="115">
        <f t="shared" si="16"/>
        <v>57.633548387096774</v>
      </c>
      <c r="N200" s="136">
        <v>6</v>
      </c>
      <c r="O200" s="114">
        <v>2962.0839999999998</v>
      </c>
      <c r="P200" s="117">
        <f t="shared" si="17"/>
        <v>238.87774193548387</v>
      </c>
      <c r="Q200" s="152" t="s">
        <v>266</v>
      </c>
      <c r="R200" s="197">
        <v>1.8581678334611638E-2</v>
      </c>
      <c r="S200" s="126">
        <v>0</v>
      </c>
      <c r="T200" s="127">
        <v>0</v>
      </c>
      <c r="U200" s="127">
        <v>0.1756409210333067</v>
      </c>
      <c r="V200" s="127">
        <v>0</v>
      </c>
      <c r="W200" s="128">
        <v>1.4958903811528693E-4</v>
      </c>
      <c r="X200" s="110">
        <f t="shared" si="18"/>
        <v>0.19437218840603362</v>
      </c>
      <c r="Y200" s="126">
        <v>0</v>
      </c>
      <c r="Z200" s="129">
        <v>4.8793224432513594E-3</v>
      </c>
      <c r="AA200" s="128">
        <v>0.80074848915071506</v>
      </c>
      <c r="AB200" s="111">
        <f t="shared" si="19"/>
        <v>0.80562781159396646</v>
      </c>
      <c r="AC200" s="81"/>
    </row>
    <row r="201" spans="1:29" s="34" customFormat="1" ht="15" x14ac:dyDescent="0.25">
      <c r="A201" s="78">
        <v>223</v>
      </c>
      <c r="B201" s="73" t="s">
        <v>82</v>
      </c>
      <c r="C201" s="121">
        <v>3005</v>
      </c>
      <c r="D201" s="121">
        <v>32</v>
      </c>
      <c r="E201" s="121">
        <v>0</v>
      </c>
      <c r="F201" s="121">
        <v>6191</v>
      </c>
      <c r="G201" s="122">
        <v>6191</v>
      </c>
      <c r="H201" s="131"/>
      <c r="I201" s="100">
        <v>2507.4560999999999</v>
      </c>
      <c r="J201" s="101">
        <f t="shared" si="15"/>
        <v>405.01633015667909</v>
      </c>
      <c r="K201" s="86">
        <v>6</v>
      </c>
      <c r="L201" s="114">
        <v>479.75409999999999</v>
      </c>
      <c r="M201" s="115">
        <f t="shared" si="16"/>
        <v>77.492182199967687</v>
      </c>
      <c r="N201" s="136">
        <v>6</v>
      </c>
      <c r="O201" s="114">
        <v>2027.702</v>
      </c>
      <c r="P201" s="117">
        <f t="shared" si="17"/>
        <v>327.52414795671137</v>
      </c>
      <c r="Q201" s="152"/>
      <c r="R201" s="197">
        <v>1.3603428590434744E-2</v>
      </c>
      <c r="S201" s="126">
        <v>0</v>
      </c>
      <c r="T201" s="127">
        <v>1.7946475712974598E-3</v>
      </c>
      <c r="U201" s="127">
        <v>0.1759329305904897</v>
      </c>
      <c r="V201" s="127">
        <v>0</v>
      </c>
      <c r="W201" s="128">
        <v>0</v>
      </c>
      <c r="X201" s="110">
        <f t="shared" si="18"/>
        <v>0.19133100675222189</v>
      </c>
      <c r="Y201" s="126">
        <v>0</v>
      </c>
      <c r="Z201" s="129">
        <v>8.4268673736700717E-3</v>
      </c>
      <c r="AA201" s="128">
        <v>0.80024212587410803</v>
      </c>
      <c r="AB201" s="111">
        <f t="shared" si="19"/>
        <v>0.80866899324777808</v>
      </c>
      <c r="AC201" s="81"/>
    </row>
    <row r="202" spans="1:29" s="39" customFormat="1" ht="15" x14ac:dyDescent="0.25">
      <c r="A202" s="77">
        <v>375</v>
      </c>
      <c r="B202" s="73" t="s">
        <v>120</v>
      </c>
      <c r="C202" s="121">
        <v>1838</v>
      </c>
      <c r="D202" s="121">
        <v>0</v>
      </c>
      <c r="E202" s="121">
        <v>637</v>
      </c>
      <c r="F202" s="121">
        <v>2428</v>
      </c>
      <c r="G202" s="122">
        <v>2693.4166666666665</v>
      </c>
      <c r="H202" s="123">
        <v>1</v>
      </c>
      <c r="I202" s="100">
        <v>1704.1032583333335</v>
      </c>
      <c r="J202" s="101">
        <f t="shared" si="15"/>
        <v>632.69202994956845</v>
      </c>
      <c r="K202" s="132" t="s">
        <v>265</v>
      </c>
      <c r="L202" s="114">
        <v>321.71525833333328</v>
      </c>
      <c r="M202" s="115">
        <f t="shared" si="16"/>
        <v>119.44503882924414</v>
      </c>
      <c r="N202" s="116">
        <v>6</v>
      </c>
      <c r="O202" s="114">
        <v>1382.3880000000001</v>
      </c>
      <c r="P202" s="117">
        <f t="shared" si="17"/>
        <v>513.24699112032431</v>
      </c>
      <c r="Q202" s="123">
        <v>6</v>
      </c>
      <c r="R202" s="197">
        <v>7.8516368855993269E-3</v>
      </c>
      <c r="S202" s="126">
        <v>0</v>
      </c>
      <c r="T202" s="127">
        <v>0</v>
      </c>
      <c r="U202" s="127">
        <v>0.18093695720932712</v>
      </c>
      <c r="V202" s="127">
        <v>0</v>
      </c>
      <c r="W202" s="128">
        <v>0</v>
      </c>
      <c r="X202" s="110">
        <f t="shared" si="18"/>
        <v>0.18878859409492646</v>
      </c>
      <c r="Y202" s="126">
        <v>0</v>
      </c>
      <c r="Z202" s="129">
        <v>0</v>
      </c>
      <c r="AA202" s="128">
        <v>0.81121140590507346</v>
      </c>
      <c r="AB202" s="111">
        <f t="shared" si="19"/>
        <v>0.81121140590507346</v>
      </c>
      <c r="AC202" s="81"/>
    </row>
    <row r="203" spans="1:29" s="34" customFormat="1" ht="15" x14ac:dyDescent="0.25">
      <c r="A203" s="77">
        <v>796</v>
      </c>
      <c r="B203" s="73" t="s">
        <v>206</v>
      </c>
      <c r="C203" s="121">
        <v>139</v>
      </c>
      <c r="D203" s="121">
        <v>0</v>
      </c>
      <c r="E203" s="121">
        <v>2</v>
      </c>
      <c r="F203" s="121">
        <v>300</v>
      </c>
      <c r="G203" s="122">
        <v>300.83333333333331</v>
      </c>
      <c r="H203" s="123">
        <v>1</v>
      </c>
      <c r="I203" s="100">
        <v>90.735916666666668</v>
      </c>
      <c r="J203" s="101">
        <f t="shared" si="15"/>
        <v>301.61523545706376</v>
      </c>
      <c r="K203" s="86" t="s">
        <v>266</v>
      </c>
      <c r="L203" s="114">
        <v>16.855916666666666</v>
      </c>
      <c r="M203" s="115">
        <f t="shared" si="16"/>
        <v>56.030747922437669</v>
      </c>
      <c r="N203" s="124">
        <v>6</v>
      </c>
      <c r="O203" s="114">
        <v>73.88</v>
      </c>
      <c r="P203" s="117">
        <f t="shared" si="17"/>
        <v>245.58448753462605</v>
      </c>
      <c r="Q203" s="152">
        <v>4</v>
      </c>
      <c r="R203" s="197">
        <v>1.8184640224240493E-2</v>
      </c>
      <c r="S203" s="126">
        <v>0</v>
      </c>
      <c r="T203" s="127">
        <v>0</v>
      </c>
      <c r="U203" s="127">
        <v>0.16758431749279731</v>
      </c>
      <c r="V203" s="127">
        <v>0</v>
      </c>
      <c r="W203" s="128">
        <v>0</v>
      </c>
      <c r="X203" s="110">
        <f t="shared" si="18"/>
        <v>0.1857689577170378</v>
      </c>
      <c r="Y203" s="126">
        <v>0</v>
      </c>
      <c r="Z203" s="129">
        <v>0</v>
      </c>
      <c r="AA203" s="128">
        <v>0.81423104228296217</v>
      </c>
      <c r="AB203" s="111">
        <f t="shared" si="19"/>
        <v>0.81423104228296217</v>
      </c>
      <c r="AC203" s="81"/>
    </row>
    <row r="204" spans="1:29" s="34" customFormat="1" ht="15" x14ac:dyDescent="0.25">
      <c r="A204" s="78">
        <v>39</v>
      </c>
      <c r="B204" s="73" t="s">
        <v>41</v>
      </c>
      <c r="C204" s="121">
        <v>2234</v>
      </c>
      <c r="D204" s="121">
        <v>0</v>
      </c>
      <c r="E204" s="121">
        <v>0</v>
      </c>
      <c r="F204" s="121">
        <v>4884</v>
      </c>
      <c r="G204" s="122">
        <v>4884</v>
      </c>
      <c r="H204" s="123"/>
      <c r="I204" s="100">
        <v>2808.0963999999999</v>
      </c>
      <c r="J204" s="101">
        <f t="shared" si="15"/>
        <v>574.95831285831287</v>
      </c>
      <c r="K204" s="86">
        <v>6</v>
      </c>
      <c r="L204" s="114">
        <v>515.66639999999995</v>
      </c>
      <c r="M204" s="115">
        <f t="shared" si="16"/>
        <v>105.58280098280098</v>
      </c>
      <c r="N204" s="124">
        <v>6</v>
      </c>
      <c r="O204" s="114">
        <v>2292.4299999999998</v>
      </c>
      <c r="P204" s="117">
        <f t="shared" si="17"/>
        <v>469.37551187551185</v>
      </c>
      <c r="Q204" s="152">
        <v>6</v>
      </c>
      <c r="R204" s="197">
        <v>9.5830043441528581E-3</v>
      </c>
      <c r="S204" s="133">
        <v>0</v>
      </c>
      <c r="T204" s="134">
        <v>0</v>
      </c>
      <c r="U204" s="181">
        <v>0.17405257169946159</v>
      </c>
      <c r="V204" s="134">
        <v>0</v>
      </c>
      <c r="W204" s="135">
        <v>0</v>
      </c>
      <c r="X204" s="110">
        <f t="shared" si="18"/>
        <v>0.18363557604361444</v>
      </c>
      <c r="Y204" s="133">
        <v>0</v>
      </c>
      <c r="Z204" s="129">
        <v>0</v>
      </c>
      <c r="AA204" s="135">
        <v>0.81636442395638553</v>
      </c>
      <c r="AB204" s="111">
        <f t="shared" si="19"/>
        <v>0.81636442395638553</v>
      </c>
      <c r="AC204" s="81"/>
    </row>
    <row r="205" spans="1:29" s="34" customFormat="1" ht="15" x14ac:dyDescent="0.25">
      <c r="A205" s="77">
        <v>764</v>
      </c>
      <c r="B205" s="73" t="s">
        <v>199</v>
      </c>
      <c r="C205" s="121">
        <v>564</v>
      </c>
      <c r="D205" s="121">
        <v>72</v>
      </c>
      <c r="E205" s="121">
        <v>1</v>
      </c>
      <c r="F205" s="121">
        <v>1202</v>
      </c>
      <c r="G205" s="122">
        <v>1202.4166666666667</v>
      </c>
      <c r="H205" s="123"/>
      <c r="I205" s="100">
        <v>358.34715833333331</v>
      </c>
      <c r="J205" s="101">
        <f t="shared" si="15"/>
        <v>298.02244784808369</v>
      </c>
      <c r="K205" s="182" t="s">
        <v>266</v>
      </c>
      <c r="L205" s="114">
        <v>65.757158333333336</v>
      </c>
      <c r="M205" s="115">
        <f t="shared" si="16"/>
        <v>54.687497401067297</v>
      </c>
      <c r="N205" s="124">
        <v>6</v>
      </c>
      <c r="O205" s="114">
        <v>292.58999999999997</v>
      </c>
      <c r="P205" s="117">
        <f t="shared" si="17"/>
        <v>243.33495044701641</v>
      </c>
      <c r="Q205" s="183">
        <v>4</v>
      </c>
      <c r="R205" s="197">
        <v>1.8473705863301694E-2</v>
      </c>
      <c r="S205" s="158">
        <v>0</v>
      </c>
      <c r="T205" s="159">
        <v>8.3717700286865676E-3</v>
      </c>
      <c r="U205" s="159">
        <v>0.15665579321021081</v>
      </c>
      <c r="V205" s="159">
        <v>0</v>
      </c>
      <c r="W205" s="160">
        <v>0</v>
      </c>
      <c r="X205" s="110">
        <f t="shared" si="18"/>
        <v>0.18350126910219908</v>
      </c>
      <c r="Y205" s="158">
        <v>0</v>
      </c>
      <c r="Z205" s="161">
        <v>0</v>
      </c>
      <c r="AA205" s="160">
        <v>0.8164987308978009</v>
      </c>
      <c r="AB205" s="111">
        <f t="shared" si="19"/>
        <v>0.8164987308978009</v>
      </c>
      <c r="AC205" s="81"/>
    </row>
    <row r="206" spans="1:29" s="34" customFormat="1" ht="15" x14ac:dyDescent="0.25">
      <c r="A206" s="78">
        <v>218</v>
      </c>
      <c r="B206" s="73" t="s">
        <v>81</v>
      </c>
      <c r="C206" s="121">
        <v>3858</v>
      </c>
      <c r="D206" s="121">
        <v>4</v>
      </c>
      <c r="E206" s="121">
        <v>238</v>
      </c>
      <c r="F206" s="121">
        <v>9724</v>
      </c>
      <c r="G206" s="122">
        <v>9823.1666666666661</v>
      </c>
      <c r="H206" s="123">
        <v>1</v>
      </c>
      <c r="I206" s="100">
        <v>2915.1244833333335</v>
      </c>
      <c r="J206" s="101">
        <f t="shared" si="15"/>
        <v>296.76015711158999</v>
      </c>
      <c r="K206" s="86" t="s">
        <v>266</v>
      </c>
      <c r="L206" s="114">
        <v>527.03448333333336</v>
      </c>
      <c r="M206" s="115">
        <f t="shared" si="16"/>
        <v>53.652198035256802</v>
      </c>
      <c r="N206" s="116">
        <v>6</v>
      </c>
      <c r="O206" s="114">
        <v>2388.09</v>
      </c>
      <c r="P206" s="117">
        <f t="shared" si="17"/>
        <v>243.10795907633317</v>
      </c>
      <c r="Q206" s="184" t="s">
        <v>266</v>
      </c>
      <c r="R206" s="197">
        <v>1.838000411520448E-2</v>
      </c>
      <c r="S206" s="158">
        <v>0</v>
      </c>
      <c r="T206" s="159">
        <v>0</v>
      </c>
      <c r="U206" s="159">
        <v>0.16241312713752662</v>
      </c>
      <c r="V206" s="159">
        <v>0</v>
      </c>
      <c r="W206" s="160">
        <v>0</v>
      </c>
      <c r="X206" s="110">
        <f t="shared" si="18"/>
        <v>0.18079313125273111</v>
      </c>
      <c r="Y206" s="158">
        <v>0</v>
      </c>
      <c r="Z206" s="161">
        <v>0</v>
      </c>
      <c r="AA206" s="160">
        <v>0.81920686874726889</v>
      </c>
      <c r="AB206" s="111">
        <f t="shared" si="19"/>
        <v>0.81920686874726889</v>
      </c>
      <c r="AC206" s="81"/>
    </row>
    <row r="207" spans="1:29" s="34" customFormat="1" ht="15" x14ac:dyDescent="0.25">
      <c r="A207" s="77">
        <v>774</v>
      </c>
      <c r="B207" s="73" t="s">
        <v>201</v>
      </c>
      <c r="C207" s="121">
        <v>3391</v>
      </c>
      <c r="D207" s="121">
        <v>423</v>
      </c>
      <c r="E207" s="121">
        <v>0</v>
      </c>
      <c r="F207" s="121">
        <v>7952</v>
      </c>
      <c r="G207" s="122">
        <v>7952</v>
      </c>
      <c r="H207" s="123"/>
      <c r="I207" s="100">
        <v>3061.0192000000002</v>
      </c>
      <c r="J207" s="101">
        <f t="shared" si="15"/>
        <v>384.93702213279681</v>
      </c>
      <c r="K207" s="86">
        <v>6</v>
      </c>
      <c r="L207" s="114">
        <v>549.9892000000001</v>
      </c>
      <c r="M207" s="115">
        <f t="shared" si="16"/>
        <v>69.163631790744475</v>
      </c>
      <c r="N207" s="116">
        <v>6</v>
      </c>
      <c r="O207" s="114">
        <v>2511.0300000000002</v>
      </c>
      <c r="P207" s="117">
        <f t="shared" si="17"/>
        <v>315.77339034205232</v>
      </c>
      <c r="Q207" s="152"/>
      <c r="R207" s="197">
        <v>1.4315493349404669E-2</v>
      </c>
      <c r="S207" s="185">
        <v>0</v>
      </c>
      <c r="T207" s="186">
        <v>0</v>
      </c>
      <c r="U207" s="186">
        <v>0.16300753683609692</v>
      </c>
      <c r="V207" s="186">
        <v>0</v>
      </c>
      <c r="W207" s="187">
        <v>2.3521577388341763E-3</v>
      </c>
      <c r="X207" s="110">
        <f t="shared" si="18"/>
        <v>0.17967518792433576</v>
      </c>
      <c r="Y207" s="185">
        <v>0</v>
      </c>
      <c r="Z207" s="186">
        <v>2.6135085987046404E-4</v>
      </c>
      <c r="AA207" s="187">
        <v>0.82006346121579365</v>
      </c>
      <c r="AB207" s="111">
        <f t="shared" si="19"/>
        <v>0.8203248120756641</v>
      </c>
      <c r="AC207" s="81"/>
    </row>
    <row r="208" spans="1:29" s="34" customFormat="1" ht="15" x14ac:dyDescent="0.25">
      <c r="A208" s="84">
        <v>338</v>
      </c>
      <c r="B208" s="73" t="s">
        <v>113</v>
      </c>
      <c r="C208" s="121">
        <v>19798</v>
      </c>
      <c r="D208" s="121">
        <v>0</v>
      </c>
      <c r="E208" s="121">
        <v>0</v>
      </c>
      <c r="F208" s="121">
        <v>41044</v>
      </c>
      <c r="G208" s="122">
        <v>41044</v>
      </c>
      <c r="H208" s="123"/>
      <c r="I208" s="100">
        <v>12174.922399999999</v>
      </c>
      <c r="J208" s="101">
        <f t="shared" si="15"/>
        <v>296.6309911314687</v>
      </c>
      <c r="K208" s="86" t="s">
        <v>266</v>
      </c>
      <c r="L208" s="114">
        <v>2185.6423999999997</v>
      </c>
      <c r="M208" s="115">
        <f t="shared" si="16"/>
        <v>53.251203586395086</v>
      </c>
      <c r="N208" s="124">
        <v>6</v>
      </c>
      <c r="O208" s="114">
        <v>9989.2800000000007</v>
      </c>
      <c r="P208" s="117">
        <f t="shared" si="17"/>
        <v>243.37978754507358</v>
      </c>
      <c r="Q208" s="152">
        <v>4</v>
      </c>
      <c r="R208" s="197">
        <v>1.8575067057511597E-2</v>
      </c>
      <c r="S208" s="158">
        <v>0</v>
      </c>
      <c r="T208" s="159">
        <v>0</v>
      </c>
      <c r="U208" s="159">
        <v>0.16094496010915027</v>
      </c>
      <c r="V208" s="159">
        <v>0</v>
      </c>
      <c r="W208" s="160">
        <v>0</v>
      </c>
      <c r="X208" s="110">
        <f t="shared" si="18"/>
        <v>0.17952002716666188</v>
      </c>
      <c r="Y208" s="158">
        <v>0</v>
      </c>
      <c r="Z208" s="161">
        <v>0</v>
      </c>
      <c r="AA208" s="160">
        <v>0.82047997283333818</v>
      </c>
      <c r="AB208" s="111">
        <f t="shared" si="19"/>
        <v>0.82047997283333818</v>
      </c>
      <c r="AC208" s="81"/>
    </row>
    <row r="209" spans="1:29" s="34" customFormat="1" ht="15" x14ac:dyDescent="0.25">
      <c r="A209" s="77">
        <v>873</v>
      </c>
      <c r="B209" s="73" t="s">
        <v>221</v>
      </c>
      <c r="C209" s="121">
        <v>2113</v>
      </c>
      <c r="D209" s="121">
        <v>130</v>
      </c>
      <c r="E209" s="121">
        <v>0</v>
      </c>
      <c r="F209" s="121">
        <v>5922</v>
      </c>
      <c r="G209" s="122">
        <v>5922</v>
      </c>
      <c r="H209" s="123"/>
      <c r="I209" s="100">
        <v>1741.8561999999999</v>
      </c>
      <c r="J209" s="101">
        <f t="shared" si="15"/>
        <v>294.13309692671396</v>
      </c>
      <c r="K209" s="86" t="s">
        <v>266</v>
      </c>
      <c r="L209" s="114">
        <v>303.55619999999999</v>
      </c>
      <c r="M209" s="115">
        <f t="shared" si="16"/>
        <v>51.259067882472138</v>
      </c>
      <c r="N209" s="124">
        <v>6</v>
      </c>
      <c r="O209" s="114">
        <v>1438.3</v>
      </c>
      <c r="P209" s="117">
        <f t="shared" si="17"/>
        <v>242.87402904424181</v>
      </c>
      <c r="Q209" s="152">
        <v>4</v>
      </c>
      <c r="R209" s="197">
        <v>1.8732889661040909E-2</v>
      </c>
      <c r="S209" s="185">
        <v>0</v>
      </c>
      <c r="T209" s="186">
        <v>0</v>
      </c>
      <c r="U209" s="186">
        <v>0.15553878672648178</v>
      </c>
      <c r="V209" s="186">
        <v>0</v>
      </c>
      <c r="W209" s="187">
        <v>0</v>
      </c>
      <c r="X209" s="110">
        <f t="shared" si="18"/>
        <v>0.17427167638752269</v>
      </c>
      <c r="Y209" s="185">
        <v>0</v>
      </c>
      <c r="Z209" s="161">
        <v>0</v>
      </c>
      <c r="AA209" s="187">
        <v>0.82572832361247728</v>
      </c>
      <c r="AB209" s="111">
        <f t="shared" si="19"/>
        <v>0.82572832361247728</v>
      </c>
      <c r="AC209" s="81"/>
    </row>
    <row r="210" spans="1:29" s="34" customFormat="1" ht="15" x14ac:dyDescent="0.25">
      <c r="A210" s="77">
        <v>871</v>
      </c>
      <c r="B210" s="73" t="s">
        <v>220</v>
      </c>
      <c r="C210" s="121">
        <v>280</v>
      </c>
      <c r="D210" s="121">
        <v>0</v>
      </c>
      <c r="E210" s="121">
        <v>0</v>
      </c>
      <c r="F210" s="121">
        <v>720</v>
      </c>
      <c r="G210" s="122">
        <v>720</v>
      </c>
      <c r="H210" s="184"/>
      <c r="I210" s="100">
        <v>201.79199999999997</v>
      </c>
      <c r="J210" s="101">
        <f t="shared" si="15"/>
        <v>280.26666666666665</v>
      </c>
      <c r="K210" s="86">
        <v>6</v>
      </c>
      <c r="L210" s="114">
        <v>34.172000000000004</v>
      </c>
      <c r="M210" s="115">
        <f t="shared" si="16"/>
        <v>47.461111111111123</v>
      </c>
      <c r="N210" s="124">
        <v>6</v>
      </c>
      <c r="O210" s="114">
        <v>167.61999999999998</v>
      </c>
      <c r="P210" s="117">
        <f t="shared" si="17"/>
        <v>232.80555555555551</v>
      </c>
      <c r="Q210" s="152"/>
      <c r="R210" s="197">
        <v>1.9673723437995564E-2</v>
      </c>
      <c r="S210" s="185">
        <v>0</v>
      </c>
      <c r="T210" s="186">
        <v>0</v>
      </c>
      <c r="U210" s="186">
        <v>0.14966896606406599</v>
      </c>
      <c r="V210" s="186">
        <v>0</v>
      </c>
      <c r="W210" s="187">
        <v>0</v>
      </c>
      <c r="X210" s="110">
        <f t="shared" si="18"/>
        <v>0.16934268950206155</v>
      </c>
      <c r="Y210" s="185">
        <v>0</v>
      </c>
      <c r="Z210" s="161">
        <v>0</v>
      </c>
      <c r="AA210" s="187">
        <v>0.83065731049793845</v>
      </c>
      <c r="AB210" s="111">
        <f t="shared" si="19"/>
        <v>0.83065731049793845</v>
      </c>
      <c r="AC210" s="81"/>
    </row>
    <row r="211" spans="1:29" s="34" customFormat="1" ht="15" x14ac:dyDescent="0.25">
      <c r="A211" s="77">
        <v>715</v>
      </c>
      <c r="B211" s="90" t="s">
        <v>190</v>
      </c>
      <c r="C211" s="121">
        <v>1249</v>
      </c>
      <c r="D211" s="121">
        <v>152</v>
      </c>
      <c r="E211" s="121">
        <v>25</v>
      </c>
      <c r="F211" s="121">
        <v>2619</v>
      </c>
      <c r="G211" s="122">
        <v>2629.4166666666665</v>
      </c>
      <c r="H211" s="162">
        <v>1</v>
      </c>
      <c r="I211" s="100">
        <v>649.39885833333324</v>
      </c>
      <c r="J211" s="101">
        <f t="shared" si="15"/>
        <v>246.9744968782683</v>
      </c>
      <c r="K211" s="86" t="s">
        <v>266</v>
      </c>
      <c r="L211" s="164">
        <v>109.35885833333333</v>
      </c>
      <c r="M211" s="115">
        <f t="shared" si="16"/>
        <v>41.590539726808863</v>
      </c>
      <c r="N211" s="116">
        <v>6</v>
      </c>
      <c r="O211" s="164">
        <v>540.04</v>
      </c>
      <c r="P211" s="117">
        <f t="shared" si="17"/>
        <v>205.38395715145947</v>
      </c>
      <c r="Q211" s="165">
        <v>4</v>
      </c>
      <c r="R211" s="189">
        <v>2.2220550305607639E-2</v>
      </c>
      <c r="S211" s="188">
        <v>0</v>
      </c>
      <c r="T211" s="188">
        <v>0</v>
      </c>
      <c r="U211" s="189">
        <v>0.14617958919263579</v>
      </c>
      <c r="V211" s="188">
        <v>0</v>
      </c>
      <c r="W211" s="188">
        <v>0</v>
      </c>
      <c r="X211" s="110">
        <f t="shared" si="18"/>
        <v>0.16840013949824342</v>
      </c>
      <c r="Y211" s="188">
        <v>0</v>
      </c>
      <c r="Z211" s="188">
        <v>0</v>
      </c>
      <c r="AA211" s="189">
        <v>0.83159986050175672</v>
      </c>
      <c r="AB211" s="111">
        <f t="shared" si="19"/>
        <v>0.83159986050175672</v>
      </c>
      <c r="AC211" s="81"/>
    </row>
    <row r="212" spans="1:29" s="34" customFormat="1" ht="15" x14ac:dyDescent="0.25">
      <c r="A212" s="77">
        <v>917</v>
      </c>
      <c r="B212" s="73" t="s">
        <v>234</v>
      </c>
      <c r="C212" s="121">
        <v>930</v>
      </c>
      <c r="D212" s="121">
        <v>2</v>
      </c>
      <c r="E212" s="121">
        <v>337</v>
      </c>
      <c r="F212" s="121">
        <v>1282</v>
      </c>
      <c r="G212" s="122">
        <v>1422.4166666666667</v>
      </c>
      <c r="H212" s="184">
        <v>1</v>
      </c>
      <c r="I212" s="100">
        <v>340.61915833333336</v>
      </c>
      <c r="J212" s="101">
        <f t="shared" si="15"/>
        <v>239.46510633311854</v>
      </c>
      <c r="K212" s="86" t="s">
        <v>266</v>
      </c>
      <c r="L212" s="114">
        <v>55.877158333333334</v>
      </c>
      <c r="M212" s="115">
        <f t="shared" si="16"/>
        <v>39.283256195442029</v>
      </c>
      <c r="N212" s="124">
        <v>6</v>
      </c>
      <c r="O212" s="114">
        <v>284.74200000000002</v>
      </c>
      <c r="P212" s="117">
        <f t="shared" si="17"/>
        <v>200.18185013767649</v>
      </c>
      <c r="Q212" s="152" t="s">
        <v>266</v>
      </c>
      <c r="R212" s="197">
        <v>2.0726960968798509E-2</v>
      </c>
      <c r="S212" s="158">
        <v>0</v>
      </c>
      <c r="T212" s="159">
        <v>0</v>
      </c>
      <c r="U212" s="159">
        <v>0.14331888603153781</v>
      </c>
      <c r="V212" s="159">
        <v>0</v>
      </c>
      <c r="W212" s="160">
        <v>0</v>
      </c>
      <c r="X212" s="110">
        <f t="shared" si="18"/>
        <v>0.16404584700033631</v>
      </c>
      <c r="Y212" s="158">
        <v>0</v>
      </c>
      <c r="Z212" s="161">
        <v>0</v>
      </c>
      <c r="AA212" s="160">
        <v>0.83595415299966369</v>
      </c>
      <c r="AB212" s="111">
        <f t="shared" si="19"/>
        <v>0.83595415299966369</v>
      </c>
      <c r="AC212" s="81"/>
    </row>
    <row r="213" spans="1:29" s="34" customFormat="1" ht="15" x14ac:dyDescent="0.25">
      <c r="A213" s="77">
        <v>895</v>
      </c>
      <c r="B213" s="73" t="s">
        <v>227</v>
      </c>
      <c r="C213" s="121">
        <v>457</v>
      </c>
      <c r="D213" s="121">
        <v>70</v>
      </c>
      <c r="E213" s="121">
        <v>15</v>
      </c>
      <c r="F213" s="121">
        <v>842</v>
      </c>
      <c r="G213" s="122">
        <v>848.25</v>
      </c>
      <c r="H213" s="123">
        <v>1</v>
      </c>
      <c r="I213" s="100">
        <v>248.81257500000001</v>
      </c>
      <c r="J213" s="101">
        <f t="shared" si="15"/>
        <v>293.3245800176835</v>
      </c>
      <c r="K213" s="86" t="s">
        <v>266</v>
      </c>
      <c r="L213" s="114">
        <v>38.102575000000002</v>
      </c>
      <c r="M213" s="115">
        <f t="shared" si="16"/>
        <v>44.919039198349552</v>
      </c>
      <c r="N213" s="124">
        <v>6</v>
      </c>
      <c r="O213" s="114">
        <v>210.71</v>
      </c>
      <c r="P213" s="117">
        <f t="shared" si="17"/>
        <v>248.40554081933394</v>
      </c>
      <c r="Q213" s="152">
        <v>4</v>
      </c>
      <c r="R213" s="197">
        <v>1.8648575137329773E-2</v>
      </c>
      <c r="S213" s="185">
        <v>0</v>
      </c>
      <c r="T213" s="186">
        <v>0</v>
      </c>
      <c r="U213" s="186">
        <v>0.1344890827965588</v>
      </c>
      <c r="V213" s="186">
        <v>0</v>
      </c>
      <c r="W213" s="187">
        <v>0</v>
      </c>
      <c r="X213" s="110">
        <f t="shared" si="18"/>
        <v>0.15313765793388856</v>
      </c>
      <c r="Y213" s="185">
        <v>0</v>
      </c>
      <c r="Z213" s="161">
        <v>0</v>
      </c>
      <c r="AA213" s="187">
        <v>0.84686234206611144</v>
      </c>
      <c r="AB213" s="111">
        <f t="shared" si="19"/>
        <v>0.84686234206611144</v>
      </c>
      <c r="AC213" s="81"/>
    </row>
    <row r="214" spans="1:29" s="34" customFormat="1" ht="15" x14ac:dyDescent="0.25">
      <c r="A214" s="77">
        <v>905</v>
      </c>
      <c r="B214" s="94" t="s">
        <v>230</v>
      </c>
      <c r="C214" s="121">
        <v>2460</v>
      </c>
      <c r="D214" s="121">
        <v>0</v>
      </c>
      <c r="E214" s="121">
        <v>500</v>
      </c>
      <c r="F214" s="121">
        <v>2913</v>
      </c>
      <c r="G214" s="122">
        <v>3121.3333333333335</v>
      </c>
      <c r="H214" s="123">
        <v>1</v>
      </c>
      <c r="I214" s="100">
        <v>893.55146666666667</v>
      </c>
      <c r="J214" s="101">
        <f t="shared" si="15"/>
        <v>286.27236223835968</v>
      </c>
      <c r="K214" s="86" t="s">
        <v>266</v>
      </c>
      <c r="L214" s="114">
        <v>136.06146666666666</v>
      </c>
      <c r="M214" s="115">
        <f t="shared" si="16"/>
        <v>43.590815890645025</v>
      </c>
      <c r="N214" s="116">
        <v>6</v>
      </c>
      <c r="O214" s="114">
        <v>757.49</v>
      </c>
      <c r="P214" s="117">
        <f t="shared" si="17"/>
        <v>242.68154634771463</v>
      </c>
      <c r="Q214" s="152">
        <v>4</v>
      </c>
      <c r="R214" s="197">
        <v>1.7962031957569763E-2</v>
      </c>
      <c r="S214" s="185">
        <v>0</v>
      </c>
      <c r="T214" s="186">
        <v>0</v>
      </c>
      <c r="U214" s="186">
        <v>0.13430839872532618</v>
      </c>
      <c r="V214" s="186">
        <v>0</v>
      </c>
      <c r="W214" s="187">
        <v>0</v>
      </c>
      <c r="X214" s="110">
        <f t="shared" si="18"/>
        <v>0.15227043068289595</v>
      </c>
      <c r="Y214" s="185">
        <v>0</v>
      </c>
      <c r="Z214" s="186">
        <v>0</v>
      </c>
      <c r="AA214" s="187">
        <v>0.84772956931710408</v>
      </c>
      <c r="AB214" s="111">
        <f t="shared" si="19"/>
        <v>0.84772956931710408</v>
      </c>
      <c r="AC214" s="81"/>
    </row>
    <row r="215" spans="1:29" s="34" customFormat="1" ht="15" x14ac:dyDescent="0.25">
      <c r="A215" s="77">
        <v>426</v>
      </c>
      <c r="B215" s="73" t="s">
        <v>130</v>
      </c>
      <c r="C215" s="121">
        <v>2431</v>
      </c>
      <c r="D215" s="121">
        <v>3751</v>
      </c>
      <c r="E215" s="121">
        <v>0</v>
      </c>
      <c r="F215" s="121">
        <v>11500</v>
      </c>
      <c r="G215" s="122">
        <v>11500</v>
      </c>
      <c r="H215" s="123"/>
      <c r="I215" s="100">
        <v>2709.2000000000003</v>
      </c>
      <c r="J215" s="101">
        <f t="shared" si="15"/>
        <v>235.58260869565223</v>
      </c>
      <c r="K215" s="86" t="s">
        <v>266</v>
      </c>
      <c r="L215" s="114">
        <v>410.65</v>
      </c>
      <c r="M215" s="115">
        <f t="shared" si="16"/>
        <v>35.708695652173915</v>
      </c>
      <c r="N215" s="116">
        <v>6</v>
      </c>
      <c r="O215" s="114">
        <v>2298.5500000000002</v>
      </c>
      <c r="P215" s="117">
        <f t="shared" si="17"/>
        <v>199.87391304347827</v>
      </c>
      <c r="Q215" s="152">
        <v>4</v>
      </c>
      <c r="R215" s="197">
        <v>2.3390668832127561E-2</v>
      </c>
      <c r="S215" s="133">
        <v>0</v>
      </c>
      <c r="T215" s="134">
        <v>0</v>
      </c>
      <c r="U215" s="134">
        <v>0.12818544219695849</v>
      </c>
      <c r="V215" s="134">
        <v>0</v>
      </c>
      <c r="W215" s="135">
        <v>0</v>
      </c>
      <c r="X215" s="110">
        <f t="shared" si="18"/>
        <v>0.15157611102908605</v>
      </c>
      <c r="Y215" s="133">
        <v>0</v>
      </c>
      <c r="Z215" s="134">
        <v>0</v>
      </c>
      <c r="AA215" s="135">
        <v>0.84842388897091392</v>
      </c>
      <c r="AB215" s="111">
        <f t="shared" si="19"/>
        <v>0.84842388897091392</v>
      </c>
      <c r="AC215" s="81"/>
    </row>
    <row r="216" spans="1:29" s="34" customFormat="1" ht="15" x14ac:dyDescent="0.25">
      <c r="A216" s="77">
        <v>749</v>
      </c>
      <c r="B216" s="73" t="s">
        <v>195</v>
      </c>
      <c r="C216" s="121">
        <v>299</v>
      </c>
      <c r="D216" s="121">
        <v>0</v>
      </c>
      <c r="E216" s="121">
        <v>0</v>
      </c>
      <c r="F216" s="121">
        <v>764</v>
      </c>
      <c r="G216" s="122">
        <v>764</v>
      </c>
      <c r="H216" s="123"/>
      <c r="I216" s="100">
        <v>222.63439999999997</v>
      </c>
      <c r="J216" s="101">
        <f t="shared" si="15"/>
        <v>291.40628272251303</v>
      </c>
      <c r="K216" s="86" t="s">
        <v>266</v>
      </c>
      <c r="L216" s="114">
        <v>33.744399999999999</v>
      </c>
      <c r="M216" s="115">
        <f t="shared" si="16"/>
        <v>44.168062827225135</v>
      </c>
      <c r="N216" s="116">
        <v>6</v>
      </c>
      <c r="O216" s="114">
        <v>188.89</v>
      </c>
      <c r="P216" s="117">
        <f t="shared" si="17"/>
        <v>247.23821989528795</v>
      </c>
      <c r="Q216" s="152">
        <v>4</v>
      </c>
      <c r="R216" s="197">
        <v>1.890992586949726E-2</v>
      </c>
      <c r="S216" s="185">
        <v>0</v>
      </c>
      <c r="T216" s="186">
        <v>0</v>
      </c>
      <c r="U216" s="186">
        <v>0.10211539636282622</v>
      </c>
      <c r="V216" s="186">
        <v>3.0543348197762794E-2</v>
      </c>
      <c r="W216" s="187">
        <v>0</v>
      </c>
      <c r="X216" s="110">
        <f t="shared" si="18"/>
        <v>0.15156867043008629</v>
      </c>
      <c r="Y216" s="185">
        <v>0</v>
      </c>
      <c r="Z216" s="186">
        <v>0</v>
      </c>
      <c r="AA216" s="187">
        <v>0.84843132956991374</v>
      </c>
      <c r="AB216" s="111">
        <f t="shared" si="19"/>
        <v>0.84843132956991374</v>
      </c>
      <c r="AC216" s="81"/>
    </row>
    <row r="217" spans="1:29" s="34" customFormat="1" ht="15" x14ac:dyDescent="0.25">
      <c r="A217" s="77">
        <v>437</v>
      </c>
      <c r="B217" s="73" t="s">
        <v>135</v>
      </c>
      <c r="C217" s="121">
        <v>3396</v>
      </c>
      <c r="D217" s="121">
        <v>0</v>
      </c>
      <c r="E217" s="121">
        <v>255</v>
      </c>
      <c r="F217" s="121">
        <v>7479</v>
      </c>
      <c r="G217" s="122">
        <v>7585.25</v>
      </c>
      <c r="H217" s="184">
        <v>1</v>
      </c>
      <c r="I217" s="100">
        <v>3284.7252750000002</v>
      </c>
      <c r="J217" s="101">
        <f t="shared" si="15"/>
        <v>433.04113575689667</v>
      </c>
      <c r="K217" s="86">
        <v>6</v>
      </c>
      <c r="L217" s="114">
        <v>495.05527500000005</v>
      </c>
      <c r="M217" s="115">
        <f t="shared" si="16"/>
        <v>65.265518605187708</v>
      </c>
      <c r="N217" s="116">
        <v>6</v>
      </c>
      <c r="O217" s="114">
        <v>2789.67</v>
      </c>
      <c r="P217" s="117">
        <f t="shared" si="17"/>
        <v>367.7756171517089</v>
      </c>
      <c r="Q217" s="152"/>
      <c r="R217" s="197">
        <v>1.2545950284989968E-2</v>
      </c>
      <c r="S217" s="185">
        <v>0</v>
      </c>
      <c r="T217" s="186">
        <v>2.4324713122317359E-2</v>
      </c>
      <c r="U217" s="186">
        <v>0.10077411268435532</v>
      </c>
      <c r="V217" s="186">
        <v>1.3069586161966009E-2</v>
      </c>
      <c r="W217" s="187">
        <v>0</v>
      </c>
      <c r="X217" s="110">
        <f t="shared" si="18"/>
        <v>0.15071436225362866</v>
      </c>
      <c r="Y217" s="185">
        <v>0</v>
      </c>
      <c r="Z217" s="186">
        <v>0</v>
      </c>
      <c r="AA217" s="187">
        <v>0.84928563774637134</v>
      </c>
      <c r="AB217" s="111">
        <f t="shared" si="19"/>
        <v>0.84928563774637134</v>
      </c>
      <c r="AC217" s="81"/>
    </row>
    <row r="218" spans="1:29" s="34" customFormat="1" ht="15" x14ac:dyDescent="0.25">
      <c r="A218" s="77">
        <v>955</v>
      </c>
      <c r="B218" s="73" t="s">
        <v>241</v>
      </c>
      <c r="C218" s="121">
        <v>1021</v>
      </c>
      <c r="D218" s="121">
        <v>0</v>
      </c>
      <c r="E218" s="121">
        <v>0</v>
      </c>
      <c r="F218" s="121">
        <v>2096</v>
      </c>
      <c r="G218" s="122">
        <v>2096</v>
      </c>
      <c r="H218" s="131"/>
      <c r="I218" s="100">
        <v>596.80160000000001</v>
      </c>
      <c r="J218" s="101">
        <f t="shared" si="15"/>
        <v>284.73358778625953</v>
      </c>
      <c r="K218" s="86" t="s">
        <v>266</v>
      </c>
      <c r="L218" s="114">
        <v>88.421599999999998</v>
      </c>
      <c r="M218" s="115">
        <f t="shared" si="16"/>
        <v>42.185877862595419</v>
      </c>
      <c r="N218" s="124">
        <v>6</v>
      </c>
      <c r="O218" s="114">
        <v>508.38</v>
      </c>
      <c r="P218" s="117">
        <f t="shared" si="17"/>
        <v>242.54770992366412</v>
      </c>
      <c r="Q218" s="157">
        <v>4</v>
      </c>
      <c r="R218" s="197">
        <v>1.9353165273015355E-2</v>
      </c>
      <c r="S218" s="190">
        <v>0</v>
      </c>
      <c r="T218" s="191">
        <v>0</v>
      </c>
      <c r="U218" s="191">
        <v>0.12880595494382052</v>
      </c>
      <c r="V218" s="191">
        <v>0</v>
      </c>
      <c r="W218" s="192">
        <v>0</v>
      </c>
      <c r="X218" s="110">
        <f t="shared" si="18"/>
        <v>0.14815912021683589</v>
      </c>
      <c r="Y218" s="190">
        <v>0</v>
      </c>
      <c r="Z218" s="161">
        <v>0</v>
      </c>
      <c r="AA218" s="192">
        <v>0.85184087978316414</v>
      </c>
      <c r="AB218" s="111">
        <f t="shared" si="19"/>
        <v>0.85184087978316414</v>
      </c>
      <c r="AC218" s="81"/>
    </row>
    <row r="219" spans="1:29" s="34" customFormat="1" ht="15" x14ac:dyDescent="0.25">
      <c r="A219" s="77">
        <v>979</v>
      </c>
      <c r="B219" s="73" t="s">
        <v>253</v>
      </c>
      <c r="C219" s="121">
        <v>290</v>
      </c>
      <c r="D219" s="121">
        <v>3</v>
      </c>
      <c r="E219" s="121">
        <v>180</v>
      </c>
      <c r="F219" s="121">
        <v>589</v>
      </c>
      <c r="G219" s="122">
        <v>664</v>
      </c>
      <c r="H219" s="184">
        <v>1</v>
      </c>
      <c r="I219" s="100">
        <v>190.73439999999999</v>
      </c>
      <c r="J219" s="101">
        <f t="shared" si="15"/>
        <v>287.25060240963853</v>
      </c>
      <c r="K219" s="86" t="s">
        <v>266</v>
      </c>
      <c r="L219" s="130">
        <v>28.0244</v>
      </c>
      <c r="M219" s="115">
        <f t="shared" si="16"/>
        <v>42.205421686746988</v>
      </c>
      <c r="N219" s="124">
        <v>6</v>
      </c>
      <c r="O219" s="130">
        <v>162.70999999999998</v>
      </c>
      <c r="P219" s="117">
        <f t="shared" si="17"/>
        <v>245.04518072289153</v>
      </c>
      <c r="Q219" s="157" t="s">
        <v>266</v>
      </c>
      <c r="R219" s="198">
        <v>1.7039401387479135E-2</v>
      </c>
      <c r="S219" s="190">
        <v>0</v>
      </c>
      <c r="T219" s="191">
        <v>0</v>
      </c>
      <c r="U219" s="191">
        <v>0.12988952176429633</v>
      </c>
      <c r="V219" s="191">
        <v>0</v>
      </c>
      <c r="W219" s="192">
        <v>0</v>
      </c>
      <c r="X219" s="110">
        <f t="shared" si="18"/>
        <v>0.14692892315177547</v>
      </c>
      <c r="Y219" s="190">
        <v>0</v>
      </c>
      <c r="Z219" s="161">
        <v>0</v>
      </c>
      <c r="AA219" s="192">
        <v>0.85307107684822447</v>
      </c>
      <c r="AB219" s="111">
        <f t="shared" si="19"/>
        <v>0.85307107684822447</v>
      </c>
      <c r="AC219" s="81"/>
    </row>
    <row r="220" spans="1:29" s="34" customFormat="1" ht="15" x14ac:dyDescent="0.25">
      <c r="A220" s="77">
        <v>978</v>
      </c>
      <c r="B220" s="96" t="s">
        <v>252</v>
      </c>
      <c r="C220" s="121">
        <v>371</v>
      </c>
      <c r="D220" s="121">
        <v>20</v>
      </c>
      <c r="E220" s="121">
        <v>44</v>
      </c>
      <c r="F220" s="121">
        <v>2637</v>
      </c>
      <c r="G220" s="122">
        <v>2655.3333333333335</v>
      </c>
      <c r="H220" s="184">
        <v>1</v>
      </c>
      <c r="I220" s="100">
        <v>752.7528666666667</v>
      </c>
      <c r="J220" s="101">
        <f t="shared" si="15"/>
        <v>283.48714536781318</v>
      </c>
      <c r="K220" s="86" t="s">
        <v>266</v>
      </c>
      <c r="L220" s="130">
        <v>107.10686666666668</v>
      </c>
      <c r="M220" s="115">
        <f t="shared" si="16"/>
        <v>40.336505146874217</v>
      </c>
      <c r="N220" s="124">
        <v>6</v>
      </c>
      <c r="O220" s="130">
        <v>645.64600000000007</v>
      </c>
      <c r="P220" s="117">
        <f t="shared" si="17"/>
        <v>243.15064022093901</v>
      </c>
      <c r="Q220" s="157">
        <v>4</v>
      </c>
      <c r="R220" s="200">
        <v>1.9302483781086895E-2</v>
      </c>
      <c r="S220" s="190">
        <v>0</v>
      </c>
      <c r="T220" s="191">
        <v>0</v>
      </c>
      <c r="U220" s="191">
        <v>0.12298440931432743</v>
      </c>
      <c r="V220" s="191">
        <v>0</v>
      </c>
      <c r="W220" s="192">
        <v>0</v>
      </c>
      <c r="X220" s="110">
        <f t="shared" si="18"/>
        <v>0.14228689309541431</v>
      </c>
      <c r="Y220" s="190">
        <v>0</v>
      </c>
      <c r="Z220" s="161">
        <v>0</v>
      </c>
      <c r="AA220" s="192">
        <v>0.85771310690458569</v>
      </c>
      <c r="AB220" s="111">
        <f t="shared" si="19"/>
        <v>0.85771310690458569</v>
      </c>
      <c r="AC220" s="81"/>
    </row>
    <row r="221" spans="1:29" s="34" customFormat="1" ht="15" x14ac:dyDescent="0.25">
      <c r="A221" s="77">
        <v>543</v>
      </c>
      <c r="B221" s="96" t="s">
        <v>150</v>
      </c>
      <c r="C221" s="121">
        <v>1138</v>
      </c>
      <c r="D221" s="121">
        <v>0</v>
      </c>
      <c r="E221" s="121">
        <v>0</v>
      </c>
      <c r="F221" s="121">
        <v>3178</v>
      </c>
      <c r="G221" s="122">
        <v>3178</v>
      </c>
      <c r="H221" s="184"/>
      <c r="I221" s="100">
        <v>957.65379999999993</v>
      </c>
      <c r="J221" s="101">
        <f t="shared" si="15"/>
        <v>301.33851478917558</v>
      </c>
      <c r="K221" s="86">
        <v>6</v>
      </c>
      <c r="L221" s="130">
        <v>134.4838</v>
      </c>
      <c r="M221" s="115">
        <f t="shared" si="16"/>
        <v>42.317117684078035</v>
      </c>
      <c r="N221" s="124">
        <v>6</v>
      </c>
      <c r="O221" s="130">
        <v>823.17</v>
      </c>
      <c r="P221" s="117">
        <f t="shared" si="17"/>
        <v>259.02139710509755</v>
      </c>
      <c r="Q221" s="157"/>
      <c r="R221" s="200">
        <v>1.8284269325720841E-2</v>
      </c>
      <c r="S221" s="190">
        <v>0</v>
      </c>
      <c r="T221" s="191">
        <v>0</v>
      </c>
      <c r="U221" s="191">
        <v>0.12214622862667072</v>
      </c>
      <c r="V221" s="191">
        <v>0</v>
      </c>
      <c r="W221" s="192">
        <v>0</v>
      </c>
      <c r="X221" s="110">
        <f t="shared" si="18"/>
        <v>0.14043049795239157</v>
      </c>
      <c r="Y221" s="190">
        <v>0</v>
      </c>
      <c r="Z221" s="161">
        <v>0</v>
      </c>
      <c r="AA221" s="192">
        <v>0.8595695020476084</v>
      </c>
      <c r="AB221" s="111">
        <f t="shared" si="19"/>
        <v>0.8595695020476084</v>
      </c>
      <c r="AC221" s="81"/>
    </row>
    <row r="222" spans="1:29" s="34" customFormat="1" ht="15" x14ac:dyDescent="0.25">
      <c r="A222" s="77">
        <v>976</v>
      </c>
      <c r="B222" s="96" t="s">
        <v>251</v>
      </c>
      <c r="C222" s="121">
        <v>270</v>
      </c>
      <c r="D222" s="121">
        <v>3</v>
      </c>
      <c r="E222" s="121">
        <v>50</v>
      </c>
      <c r="F222" s="121">
        <v>735</v>
      </c>
      <c r="G222" s="122">
        <v>755.83333333333337</v>
      </c>
      <c r="H222" s="184">
        <v>1</v>
      </c>
      <c r="I222" s="100">
        <v>204.92641666666665</v>
      </c>
      <c r="J222" s="101">
        <f t="shared" si="15"/>
        <v>271.1264608599779</v>
      </c>
      <c r="K222" s="86" t="s">
        <v>266</v>
      </c>
      <c r="L222" s="130">
        <v>23.706416666666666</v>
      </c>
      <c r="M222" s="115">
        <f t="shared" si="16"/>
        <v>31.364608599779487</v>
      </c>
      <c r="N222" s="124">
        <v>6</v>
      </c>
      <c r="O222" s="130">
        <v>181.22</v>
      </c>
      <c r="P222" s="117">
        <f t="shared" si="17"/>
        <v>239.76185226019845</v>
      </c>
      <c r="Q222" s="157">
        <v>4</v>
      </c>
      <c r="R222" s="200">
        <v>1.9763191421961625E-2</v>
      </c>
      <c r="S222" s="190">
        <v>0</v>
      </c>
      <c r="T222" s="191">
        <v>0</v>
      </c>
      <c r="U222" s="191">
        <v>9.5919388951400036E-2</v>
      </c>
      <c r="V222" s="191">
        <v>0</v>
      </c>
      <c r="W222" s="192">
        <v>0</v>
      </c>
      <c r="X222" s="110">
        <f t="shared" si="18"/>
        <v>0.11568258037336165</v>
      </c>
      <c r="Y222" s="190">
        <v>0</v>
      </c>
      <c r="Z222" s="161">
        <v>0</v>
      </c>
      <c r="AA222" s="192">
        <v>0.88431741962663835</v>
      </c>
      <c r="AB222" s="111">
        <f t="shared" si="19"/>
        <v>0.88431741962663835</v>
      </c>
      <c r="AC222" s="81"/>
    </row>
    <row r="223" spans="1:29" s="34" customFormat="1" ht="15" x14ac:dyDescent="0.25">
      <c r="A223" s="78">
        <v>987</v>
      </c>
      <c r="B223" s="96" t="s">
        <v>260</v>
      </c>
      <c r="C223" s="121">
        <v>2800</v>
      </c>
      <c r="D223" s="121">
        <v>9</v>
      </c>
      <c r="E223" s="121">
        <v>0</v>
      </c>
      <c r="F223" s="121">
        <v>12038</v>
      </c>
      <c r="G223" s="122">
        <v>12038</v>
      </c>
      <c r="H223" s="184"/>
      <c r="I223" s="100">
        <v>3286.8798000000002</v>
      </c>
      <c r="J223" s="101">
        <f t="shared" si="15"/>
        <v>273.04201694633662</v>
      </c>
      <c r="K223" s="86" t="s">
        <v>266</v>
      </c>
      <c r="L223" s="130">
        <v>377.82979999999998</v>
      </c>
      <c r="M223" s="115">
        <f t="shared" si="16"/>
        <v>31.386426316663897</v>
      </c>
      <c r="N223" s="124">
        <v>6</v>
      </c>
      <c r="O223" s="130">
        <v>2909.05</v>
      </c>
      <c r="P223" s="117">
        <f t="shared" si="17"/>
        <v>241.6555906296727</v>
      </c>
      <c r="Q223" s="157">
        <v>4</v>
      </c>
      <c r="R223" s="200">
        <v>2.0180232937024346E-2</v>
      </c>
      <c r="S223" s="190">
        <v>0</v>
      </c>
      <c r="T223" s="191">
        <v>0</v>
      </c>
      <c r="U223" s="191">
        <v>9.4770669739733096E-2</v>
      </c>
      <c r="V223" s="191">
        <v>0</v>
      </c>
      <c r="W223" s="192">
        <v>0</v>
      </c>
      <c r="X223" s="110">
        <f t="shared" si="18"/>
        <v>0.11495090267675745</v>
      </c>
      <c r="Y223" s="190">
        <v>0</v>
      </c>
      <c r="Z223" s="161">
        <v>0</v>
      </c>
      <c r="AA223" s="192">
        <v>0.88504909732324255</v>
      </c>
      <c r="AB223" s="111">
        <f t="shared" si="19"/>
        <v>0.88504909732324255</v>
      </c>
      <c r="AC223" s="81"/>
    </row>
    <row r="224" spans="1:29" s="34" customFormat="1" ht="15" x14ac:dyDescent="0.25">
      <c r="A224" s="77">
        <v>718</v>
      </c>
      <c r="B224" s="96" t="s">
        <v>191</v>
      </c>
      <c r="C224" s="121">
        <v>238</v>
      </c>
      <c r="D224" s="121">
        <v>18</v>
      </c>
      <c r="E224" s="121">
        <v>0</v>
      </c>
      <c r="F224" s="121">
        <v>1040</v>
      </c>
      <c r="G224" s="122">
        <v>1040</v>
      </c>
      <c r="H224" s="184"/>
      <c r="I224" s="100">
        <v>274.30400000000003</v>
      </c>
      <c r="J224" s="101">
        <f t="shared" si="15"/>
        <v>263.75384615384621</v>
      </c>
      <c r="K224" s="86" t="s">
        <v>266</v>
      </c>
      <c r="L224" s="130">
        <v>28.693999999999999</v>
      </c>
      <c r="M224" s="115">
        <f t="shared" si="16"/>
        <v>27.590384615384615</v>
      </c>
      <c r="N224" s="124">
        <v>6</v>
      </c>
      <c r="O224" s="130">
        <v>245.61</v>
      </c>
      <c r="P224" s="117">
        <f t="shared" si="17"/>
        <v>236.16346153846155</v>
      </c>
      <c r="Q224" s="157">
        <v>4</v>
      </c>
      <c r="R224" s="200">
        <v>2.0889232384507697E-2</v>
      </c>
      <c r="S224" s="190">
        <v>0</v>
      </c>
      <c r="T224" s="191">
        <v>0</v>
      </c>
      <c r="U224" s="191">
        <v>8.3717335510965926E-2</v>
      </c>
      <c r="V224" s="191">
        <v>0</v>
      </c>
      <c r="W224" s="192">
        <v>0</v>
      </c>
      <c r="X224" s="110">
        <f t="shared" si="18"/>
        <v>0.10460656789547362</v>
      </c>
      <c r="Y224" s="190">
        <v>0</v>
      </c>
      <c r="Z224" s="161">
        <v>0</v>
      </c>
      <c r="AA224" s="192">
        <v>0.89539343210452627</v>
      </c>
      <c r="AB224" s="111">
        <f t="shared" si="19"/>
        <v>0.89539343210452627</v>
      </c>
      <c r="AC224" s="81"/>
    </row>
    <row r="225" spans="1:29" s="34" customFormat="1" ht="15" x14ac:dyDescent="0.25">
      <c r="A225" s="77">
        <v>907</v>
      </c>
      <c r="B225" s="96" t="s">
        <v>232</v>
      </c>
      <c r="C225" s="121">
        <v>1171</v>
      </c>
      <c r="D225" s="121">
        <v>0</v>
      </c>
      <c r="E225" s="121">
        <v>861</v>
      </c>
      <c r="F225" s="121">
        <v>581</v>
      </c>
      <c r="G225" s="122">
        <v>939.75</v>
      </c>
      <c r="H225" s="184">
        <v>1</v>
      </c>
      <c r="I225" s="100">
        <v>253.99222500000002</v>
      </c>
      <c r="J225" s="101">
        <f t="shared" si="15"/>
        <v>270.2763766959298</v>
      </c>
      <c r="K225" s="86" t="s">
        <v>266</v>
      </c>
      <c r="L225" s="130">
        <v>26.472224999999998</v>
      </c>
      <c r="M225" s="115">
        <f t="shared" si="16"/>
        <v>28.16943335993615</v>
      </c>
      <c r="N225" s="124">
        <v>6</v>
      </c>
      <c r="O225" s="130">
        <v>227.52</v>
      </c>
      <c r="P225" s="117">
        <f t="shared" si="17"/>
        <v>242.10694333599361</v>
      </c>
      <c r="Q225" s="157">
        <v>4</v>
      </c>
      <c r="R225" s="200">
        <v>1.2598810849426592E-2</v>
      </c>
      <c r="S225" s="190">
        <v>0</v>
      </c>
      <c r="T225" s="191">
        <v>0</v>
      </c>
      <c r="U225" s="191">
        <v>9.1625737756342723E-2</v>
      </c>
      <c r="V225" s="191">
        <v>0</v>
      </c>
      <c r="W225" s="192">
        <v>0</v>
      </c>
      <c r="X225" s="110">
        <f t="shared" si="18"/>
        <v>0.10422454860576931</v>
      </c>
      <c r="Y225" s="190">
        <v>0</v>
      </c>
      <c r="Z225" s="161">
        <v>0</v>
      </c>
      <c r="AA225" s="192">
        <v>0.89577545139423065</v>
      </c>
      <c r="AB225" s="111">
        <f t="shared" si="19"/>
        <v>0.89577545139423065</v>
      </c>
      <c r="AC225" s="81"/>
    </row>
    <row r="226" spans="1:29" s="34" customFormat="1" ht="15" x14ac:dyDescent="0.25">
      <c r="A226" s="78">
        <v>986</v>
      </c>
      <c r="B226" s="96" t="s">
        <v>259</v>
      </c>
      <c r="C226" s="121">
        <v>240</v>
      </c>
      <c r="D226" s="121">
        <v>4</v>
      </c>
      <c r="E226" s="121">
        <v>0</v>
      </c>
      <c r="F226" s="121">
        <v>600</v>
      </c>
      <c r="G226" s="122">
        <v>600</v>
      </c>
      <c r="H226" s="184"/>
      <c r="I226" s="100">
        <v>135.32999999999998</v>
      </c>
      <c r="J226" s="101">
        <f t="shared" si="15"/>
        <v>225.54999999999995</v>
      </c>
      <c r="K226" s="86">
        <v>6</v>
      </c>
      <c r="L226" s="130">
        <v>13.78</v>
      </c>
      <c r="M226" s="115">
        <f t="shared" si="16"/>
        <v>22.966666666666665</v>
      </c>
      <c r="N226" s="124">
        <v>6</v>
      </c>
      <c r="O226" s="130">
        <v>121.55</v>
      </c>
      <c r="P226" s="117">
        <f t="shared" si="17"/>
        <v>202.58333333333334</v>
      </c>
      <c r="Q226" s="157"/>
      <c r="R226" s="200">
        <v>2.4458730510603714E-2</v>
      </c>
      <c r="S226" s="190">
        <v>0</v>
      </c>
      <c r="T226" s="191">
        <v>0</v>
      </c>
      <c r="U226" s="191">
        <v>7.7366437596985152E-2</v>
      </c>
      <c r="V226" s="191">
        <v>0</v>
      </c>
      <c r="W226" s="192">
        <v>0</v>
      </c>
      <c r="X226" s="110">
        <f t="shared" si="18"/>
        <v>0.10182516810758886</v>
      </c>
      <c r="Y226" s="190">
        <v>0</v>
      </c>
      <c r="Z226" s="161">
        <v>0</v>
      </c>
      <c r="AA226" s="192">
        <v>0.89817483189241121</v>
      </c>
      <c r="AB226" s="111">
        <f t="shared" si="19"/>
        <v>0.89817483189241121</v>
      </c>
      <c r="AC226" s="81"/>
    </row>
    <row r="227" spans="1:29" s="34" customFormat="1" ht="15" x14ac:dyDescent="0.25">
      <c r="A227" s="77">
        <v>695</v>
      </c>
      <c r="B227" s="96" t="s">
        <v>183</v>
      </c>
      <c r="C227" s="121">
        <v>903</v>
      </c>
      <c r="D227" s="121">
        <v>13</v>
      </c>
      <c r="E227" s="121">
        <v>150</v>
      </c>
      <c r="F227" s="121">
        <v>2215</v>
      </c>
      <c r="G227" s="122">
        <v>2277.5</v>
      </c>
      <c r="H227" s="184">
        <v>1</v>
      </c>
      <c r="I227" s="100">
        <v>564.29025000000001</v>
      </c>
      <c r="J227" s="101">
        <f t="shared" si="15"/>
        <v>247.76739846322721</v>
      </c>
      <c r="K227" s="86">
        <v>6</v>
      </c>
      <c r="L227" s="130">
        <v>52.480249999999998</v>
      </c>
      <c r="M227" s="115">
        <f t="shared" si="16"/>
        <v>23.04291986827662</v>
      </c>
      <c r="N227" s="124">
        <v>6</v>
      </c>
      <c r="O227" s="130">
        <v>511.81</v>
      </c>
      <c r="P227" s="117">
        <f t="shared" si="17"/>
        <v>224.7244785949506</v>
      </c>
      <c r="Q227" s="157"/>
      <c r="R227" s="200">
        <v>2.1620079382906224E-2</v>
      </c>
      <c r="S227" s="190">
        <v>0</v>
      </c>
      <c r="T227" s="191">
        <v>0</v>
      </c>
      <c r="U227" s="191">
        <v>7.1382147751090849E-2</v>
      </c>
      <c r="V227" s="191">
        <v>0</v>
      </c>
      <c r="W227" s="192">
        <v>0</v>
      </c>
      <c r="X227" s="110">
        <f t="shared" si="18"/>
        <v>9.300222713399707E-2</v>
      </c>
      <c r="Y227" s="190">
        <v>0</v>
      </c>
      <c r="Z227" s="161">
        <v>0</v>
      </c>
      <c r="AA227" s="192">
        <v>0.90699777286600292</v>
      </c>
      <c r="AB227" s="111">
        <f t="shared" si="19"/>
        <v>0.90699777286600292</v>
      </c>
      <c r="AC227" s="81"/>
    </row>
    <row r="228" spans="1:29" s="34" customFormat="1" ht="15" x14ac:dyDescent="0.25">
      <c r="A228" s="77">
        <v>413</v>
      </c>
      <c r="B228" s="96" t="s">
        <v>126</v>
      </c>
      <c r="C228" s="121">
        <v>1543</v>
      </c>
      <c r="D228" s="121">
        <v>0</v>
      </c>
      <c r="E228" s="121">
        <v>1014</v>
      </c>
      <c r="F228" s="121">
        <v>934</v>
      </c>
      <c r="G228" s="122">
        <v>1356.5</v>
      </c>
      <c r="H228" s="184">
        <v>1</v>
      </c>
      <c r="I228" s="100">
        <v>1000.0011500000001</v>
      </c>
      <c r="J228" s="101">
        <f t="shared" si="15"/>
        <v>737.19214891264289</v>
      </c>
      <c r="K228" s="86" t="s">
        <v>275</v>
      </c>
      <c r="L228" s="130">
        <v>81.881150000000005</v>
      </c>
      <c r="M228" s="115">
        <f t="shared" si="16"/>
        <v>60.362071507556216</v>
      </c>
      <c r="N228" s="124" t="s">
        <v>269</v>
      </c>
      <c r="O228" s="130">
        <v>918.12</v>
      </c>
      <c r="P228" s="117">
        <f t="shared" si="17"/>
        <v>676.83007740508663</v>
      </c>
      <c r="Q228" s="157"/>
      <c r="R228" s="200">
        <v>5.1499940775068106E-3</v>
      </c>
      <c r="S228" s="190">
        <v>0</v>
      </c>
      <c r="T228" s="191">
        <v>2.9999965500039673E-2</v>
      </c>
      <c r="U228" s="191">
        <v>4.6331096719238768E-2</v>
      </c>
      <c r="V228" s="191">
        <v>0</v>
      </c>
      <c r="W228" s="192">
        <v>3.99999540000529E-4</v>
      </c>
      <c r="X228" s="110">
        <f t="shared" si="18"/>
        <v>8.1881055836785788E-2</v>
      </c>
      <c r="Y228" s="190">
        <v>0</v>
      </c>
      <c r="Z228" s="161">
        <v>1.019998827001349E-3</v>
      </c>
      <c r="AA228" s="192">
        <v>0.91709894533621283</v>
      </c>
      <c r="AB228" s="111">
        <f t="shared" si="19"/>
        <v>0.91811894416321416</v>
      </c>
      <c r="AC228" s="81"/>
    </row>
    <row r="229" spans="1:29" s="34" customFormat="1" ht="15" x14ac:dyDescent="0.25">
      <c r="A229" s="78">
        <v>100</v>
      </c>
      <c r="B229" s="96" t="s">
        <v>54</v>
      </c>
      <c r="C229" s="121">
        <v>454</v>
      </c>
      <c r="D229" s="121">
        <v>1</v>
      </c>
      <c r="E229" s="121">
        <v>0</v>
      </c>
      <c r="F229" s="121">
        <v>2080</v>
      </c>
      <c r="G229" s="122">
        <v>2080</v>
      </c>
      <c r="H229" s="184"/>
      <c r="I229" s="100">
        <v>533.63800000000003</v>
      </c>
      <c r="J229" s="101">
        <f t="shared" si="15"/>
        <v>256.5567307692308</v>
      </c>
      <c r="K229" s="86">
        <v>6</v>
      </c>
      <c r="L229" s="130">
        <v>41.468000000000004</v>
      </c>
      <c r="M229" s="115">
        <f t="shared" si="16"/>
        <v>19.936538461538461</v>
      </c>
      <c r="N229" s="124">
        <v>6</v>
      </c>
      <c r="O229" s="130">
        <v>492.17</v>
      </c>
      <c r="P229" s="117">
        <f t="shared" si="17"/>
        <v>236.62019230769232</v>
      </c>
      <c r="Q229" s="157"/>
      <c r="R229" s="200">
        <v>2.1475232273563728E-2</v>
      </c>
      <c r="S229" s="190">
        <v>0</v>
      </c>
      <c r="T229" s="191">
        <v>0</v>
      </c>
      <c r="U229" s="191">
        <v>5.6232876969031433E-2</v>
      </c>
      <c r="V229" s="191">
        <v>0</v>
      </c>
      <c r="W229" s="192">
        <v>0</v>
      </c>
      <c r="X229" s="110">
        <f t="shared" si="18"/>
        <v>7.7708109242595164E-2</v>
      </c>
      <c r="Y229" s="190">
        <v>0</v>
      </c>
      <c r="Z229" s="161">
        <v>0</v>
      </c>
      <c r="AA229" s="192">
        <v>0.92229189075740481</v>
      </c>
      <c r="AB229" s="111">
        <f t="shared" si="19"/>
        <v>0.92229189075740481</v>
      </c>
      <c r="AC229" s="81"/>
    </row>
    <row r="230" spans="1:29" s="34" customFormat="1" ht="15" x14ac:dyDescent="0.25">
      <c r="A230" s="77">
        <v>693</v>
      </c>
      <c r="B230" s="96" t="s">
        <v>181</v>
      </c>
      <c r="C230" s="121">
        <v>1494</v>
      </c>
      <c r="D230" s="121">
        <v>6</v>
      </c>
      <c r="E230" s="121">
        <v>230</v>
      </c>
      <c r="F230" s="121">
        <v>11290</v>
      </c>
      <c r="G230" s="122">
        <v>11385.833333333334</v>
      </c>
      <c r="H230" s="184">
        <v>1</v>
      </c>
      <c r="I230" s="100">
        <v>2882.3794166666667</v>
      </c>
      <c r="J230" s="101">
        <f t="shared" si="15"/>
        <v>253.15489277611064</v>
      </c>
      <c r="K230" s="86" t="s">
        <v>266</v>
      </c>
      <c r="L230" s="130">
        <v>201.82941666666667</v>
      </c>
      <c r="M230" s="115">
        <f t="shared" si="16"/>
        <v>17.726363170606749</v>
      </c>
      <c r="N230" s="124">
        <v>6</v>
      </c>
      <c r="O230" s="130">
        <v>2680.55</v>
      </c>
      <c r="P230" s="117">
        <f t="shared" si="17"/>
        <v>235.42852960550391</v>
      </c>
      <c r="Q230" s="157">
        <v>4</v>
      </c>
      <c r="R230" s="200">
        <v>2.1582862977818123E-2</v>
      </c>
      <c r="S230" s="190">
        <v>0</v>
      </c>
      <c r="T230" s="191">
        <v>0</v>
      </c>
      <c r="U230" s="191">
        <v>4.8438944525953424E-2</v>
      </c>
      <c r="V230" s="191">
        <v>0</v>
      </c>
      <c r="W230" s="192">
        <v>0</v>
      </c>
      <c r="X230" s="110">
        <f t="shared" si="18"/>
        <v>7.0021807503771544E-2</v>
      </c>
      <c r="Y230" s="190">
        <v>0</v>
      </c>
      <c r="Z230" s="161">
        <v>0</v>
      </c>
      <c r="AA230" s="192">
        <v>0.92997819249622848</v>
      </c>
      <c r="AB230" s="111">
        <f t="shared" si="19"/>
        <v>0.92997819249622848</v>
      </c>
      <c r="AC230" s="81"/>
    </row>
    <row r="231" spans="1:29" s="34" customFormat="1" ht="15" x14ac:dyDescent="0.25">
      <c r="A231" s="78">
        <v>985</v>
      </c>
      <c r="B231" s="96" t="s">
        <v>258</v>
      </c>
      <c r="C231" s="121">
        <v>701</v>
      </c>
      <c r="D231" s="121">
        <v>446</v>
      </c>
      <c r="E231" s="121">
        <v>0</v>
      </c>
      <c r="F231" s="121">
        <v>3098</v>
      </c>
      <c r="G231" s="122">
        <v>3098</v>
      </c>
      <c r="H231" s="184"/>
      <c r="I231" s="100">
        <v>801.55579999999998</v>
      </c>
      <c r="J231" s="101">
        <f t="shared" si="15"/>
        <v>258.73331181407355</v>
      </c>
      <c r="K231" s="86" t="s">
        <v>266</v>
      </c>
      <c r="L231" s="130">
        <v>55.785800000000002</v>
      </c>
      <c r="M231" s="115">
        <f t="shared" si="16"/>
        <v>18.007036797934152</v>
      </c>
      <c r="N231" s="124">
        <v>6</v>
      </c>
      <c r="O231" s="130">
        <v>745.77</v>
      </c>
      <c r="P231" s="117">
        <f t="shared" si="17"/>
        <v>240.72627501613945</v>
      </c>
      <c r="Q231" s="157">
        <v>4</v>
      </c>
      <c r="R231" s="200">
        <v>2.1296084439785729E-2</v>
      </c>
      <c r="S231" s="190">
        <v>0</v>
      </c>
      <c r="T231" s="191">
        <v>0</v>
      </c>
      <c r="U231" s="191">
        <v>4.8300816986166159E-2</v>
      </c>
      <c r="V231" s="191">
        <v>0</v>
      </c>
      <c r="W231" s="192">
        <v>0</v>
      </c>
      <c r="X231" s="110">
        <f t="shared" si="18"/>
        <v>6.9596901425951888E-2</v>
      </c>
      <c r="Y231" s="190">
        <v>0</v>
      </c>
      <c r="Z231" s="161">
        <v>0</v>
      </c>
      <c r="AA231" s="192">
        <v>0.93040309857404813</v>
      </c>
      <c r="AB231" s="111">
        <f t="shared" si="19"/>
        <v>0.93040309857404813</v>
      </c>
      <c r="AC231" s="81"/>
    </row>
    <row r="232" spans="1:29" s="34" customFormat="1" ht="15" x14ac:dyDescent="0.25">
      <c r="A232" s="77">
        <v>973</v>
      </c>
      <c r="B232" s="96" t="s">
        <v>248</v>
      </c>
      <c r="C232" s="121">
        <v>283</v>
      </c>
      <c r="D232" s="121">
        <v>0</v>
      </c>
      <c r="E232" s="121">
        <v>0</v>
      </c>
      <c r="F232" s="121">
        <v>680</v>
      </c>
      <c r="G232" s="122">
        <v>680</v>
      </c>
      <c r="H232" s="184"/>
      <c r="I232" s="100">
        <v>173.578</v>
      </c>
      <c r="J232" s="101">
        <f t="shared" si="15"/>
        <v>255.26176470588234</v>
      </c>
      <c r="K232" s="86" t="s">
        <v>266</v>
      </c>
      <c r="L232" s="130">
        <v>10.046000000000001</v>
      </c>
      <c r="M232" s="115">
        <f t="shared" si="16"/>
        <v>14.773529411764709</v>
      </c>
      <c r="N232" s="124">
        <v>6</v>
      </c>
      <c r="O232" s="130">
        <v>163.53200000000001</v>
      </c>
      <c r="P232" s="117">
        <f t="shared" si="17"/>
        <v>240.48823529411766</v>
      </c>
      <c r="Q232" s="157" t="s">
        <v>266</v>
      </c>
      <c r="R232" s="200">
        <v>2.160412033783083E-2</v>
      </c>
      <c r="S232" s="190">
        <v>0</v>
      </c>
      <c r="T232" s="191">
        <v>0</v>
      </c>
      <c r="U232" s="191">
        <v>3.6271877772528785E-2</v>
      </c>
      <c r="V232" s="191">
        <v>0</v>
      </c>
      <c r="W232" s="192">
        <v>0</v>
      </c>
      <c r="X232" s="110">
        <f t="shared" si="18"/>
        <v>5.7875998110359615E-2</v>
      </c>
      <c r="Y232" s="190">
        <v>0</v>
      </c>
      <c r="Z232" s="161">
        <v>0</v>
      </c>
      <c r="AA232" s="192">
        <v>0.94212400188964041</v>
      </c>
      <c r="AB232" s="111">
        <f t="shared" si="19"/>
        <v>0.94212400188964041</v>
      </c>
      <c r="AC232" s="81"/>
    </row>
    <row r="233" spans="1:29" s="34" customFormat="1" ht="15" x14ac:dyDescent="0.25">
      <c r="A233" s="77">
        <v>697</v>
      </c>
      <c r="B233" s="96" t="s">
        <v>184</v>
      </c>
      <c r="C233" s="121">
        <v>4533</v>
      </c>
      <c r="D233" s="121">
        <v>0</v>
      </c>
      <c r="E233" s="121">
        <v>2101</v>
      </c>
      <c r="F233" s="193">
        <v>5572</v>
      </c>
      <c r="G233" s="122">
        <v>6447.416666666667</v>
      </c>
      <c r="H233" s="184">
        <v>1</v>
      </c>
      <c r="I233" s="100">
        <v>1357.0366583333334</v>
      </c>
      <c r="J233" s="101">
        <f t="shared" si="15"/>
        <v>210.47758016776746</v>
      </c>
      <c r="K233" s="86" t="s">
        <v>266</v>
      </c>
      <c r="L233" s="130">
        <v>74.02665833333333</v>
      </c>
      <c r="M233" s="115">
        <f t="shared" si="16"/>
        <v>11.481599865579236</v>
      </c>
      <c r="N233" s="124">
        <v>6</v>
      </c>
      <c r="O233" s="130">
        <v>1283.01</v>
      </c>
      <c r="P233" s="117">
        <f t="shared" si="17"/>
        <v>198.9959803021882</v>
      </c>
      <c r="Q233" s="157">
        <v>4</v>
      </c>
      <c r="R233" s="200">
        <v>0</v>
      </c>
      <c r="S233" s="190">
        <v>0</v>
      </c>
      <c r="T233" s="191">
        <v>0</v>
      </c>
      <c r="U233" s="191">
        <v>5.4550227422927818E-2</v>
      </c>
      <c r="V233" s="191">
        <v>0</v>
      </c>
      <c r="W233" s="192">
        <v>0</v>
      </c>
      <c r="X233" s="110">
        <f t="shared" si="18"/>
        <v>5.4550227422927818E-2</v>
      </c>
      <c r="Y233" s="190">
        <v>0</v>
      </c>
      <c r="Z233" s="161">
        <v>0</v>
      </c>
      <c r="AA233" s="192">
        <v>0.94544977257707208</v>
      </c>
      <c r="AB233" s="111">
        <f t="shared" si="19"/>
        <v>0.94544977257707208</v>
      </c>
      <c r="AC233" s="81"/>
    </row>
    <row r="234" spans="1:29" s="34" customFormat="1" ht="15.75" thickBot="1" x14ac:dyDescent="0.3">
      <c r="A234" s="80">
        <v>982</v>
      </c>
      <c r="B234" s="96" t="s">
        <v>256</v>
      </c>
      <c r="C234" s="121">
        <v>717</v>
      </c>
      <c r="D234" s="121">
        <v>0</v>
      </c>
      <c r="E234" s="121">
        <v>47</v>
      </c>
      <c r="F234" s="121">
        <v>4400</v>
      </c>
      <c r="G234" s="122">
        <v>4419.583333333333</v>
      </c>
      <c r="H234" s="184">
        <v>1</v>
      </c>
      <c r="I234" s="100">
        <v>1838.2790416666667</v>
      </c>
      <c r="J234" s="101">
        <f t="shared" si="15"/>
        <v>415.9394456490997</v>
      </c>
      <c r="K234" s="86">
        <v>6</v>
      </c>
      <c r="L234" s="130">
        <v>68.209041666666664</v>
      </c>
      <c r="M234" s="194">
        <f t="shared" si="16"/>
        <v>15.433364759121334</v>
      </c>
      <c r="N234" s="124">
        <v>6</v>
      </c>
      <c r="O234" s="130">
        <v>1770.07</v>
      </c>
      <c r="P234" s="195">
        <f t="shared" si="17"/>
        <v>400.50608088997836</v>
      </c>
      <c r="Q234" s="157"/>
      <c r="R234" s="200">
        <v>1.318624618492246E-2</v>
      </c>
      <c r="S234" s="190">
        <v>0</v>
      </c>
      <c r="T234" s="191">
        <v>0</v>
      </c>
      <c r="U234" s="191">
        <v>2.3918589436129539E-2</v>
      </c>
      <c r="V234" s="191">
        <v>0</v>
      </c>
      <c r="W234" s="192">
        <v>0</v>
      </c>
      <c r="X234" s="110">
        <f t="shared" si="18"/>
        <v>3.7104835621051997E-2</v>
      </c>
      <c r="Y234" s="190">
        <v>0</v>
      </c>
      <c r="Z234" s="161">
        <v>0</v>
      </c>
      <c r="AA234" s="192">
        <v>0.96289516437894795</v>
      </c>
      <c r="AB234" s="111">
        <f t="shared" si="19"/>
        <v>0.96289516437894795</v>
      </c>
      <c r="AC234" s="81"/>
    </row>
    <row r="235" spans="1:29" s="3" customFormat="1" ht="15" thickBot="1" x14ac:dyDescent="0.25">
      <c r="A235" s="76"/>
      <c r="B235" s="27" t="s">
        <v>26</v>
      </c>
      <c r="C235" s="62">
        <f>SUM(C4:C234)</f>
        <v>3928313</v>
      </c>
      <c r="D235" s="63">
        <f>SUM(D4:D234)</f>
        <v>1229043</v>
      </c>
      <c r="E235" s="62">
        <f>SUM(E4:E234)</f>
        <v>152049</v>
      </c>
      <c r="F235" s="62">
        <f>SUM(F4:F234)</f>
        <v>12999224</v>
      </c>
      <c r="G235" s="62">
        <f>SUM(G4:G234)</f>
        <v>13062577.750000002</v>
      </c>
      <c r="H235" s="64"/>
      <c r="I235" s="65">
        <f>SUM(I4:I234)</f>
        <v>4803075.9401499983</v>
      </c>
      <c r="J235" s="66"/>
      <c r="K235" s="65"/>
      <c r="L235" s="65">
        <f>SUM(L4:L234)</f>
        <v>2234161.5936500006</v>
      </c>
      <c r="M235" s="74"/>
      <c r="N235" s="67"/>
      <c r="O235" s="65">
        <f>SUM(O4:O234)</f>
        <v>2568914.3465</v>
      </c>
      <c r="P235" s="75"/>
      <c r="Q235" s="68"/>
      <c r="R235" s="69"/>
      <c r="S235" s="70"/>
      <c r="T235" s="69"/>
      <c r="U235" s="70"/>
      <c r="V235" s="69"/>
      <c r="W235" s="69"/>
      <c r="X235" s="71">
        <f>L235/I235</f>
        <v>0.46515225274165217</v>
      </c>
      <c r="Y235" s="70"/>
      <c r="Z235" s="69"/>
      <c r="AA235" s="70"/>
      <c r="AB235" s="72">
        <f>O235/I235</f>
        <v>0.53484774725834827</v>
      </c>
    </row>
    <row r="236" spans="1:29" x14ac:dyDescent="0.25">
      <c r="A236" s="44"/>
      <c r="AC236" s="82"/>
    </row>
    <row r="237" spans="1:29" s="7" customFormat="1" ht="15" customHeight="1" x14ac:dyDescent="0.25">
      <c r="A237" s="42"/>
      <c r="B237" s="219" t="s">
        <v>29</v>
      </c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2"/>
      <c r="T237" s="4"/>
      <c r="U237" s="4"/>
      <c r="V237" s="4"/>
      <c r="W237" s="4"/>
      <c r="X237" s="85"/>
      <c r="Y237" s="6"/>
      <c r="Z237" s="6"/>
      <c r="AA237" s="4"/>
      <c r="AB237" s="4"/>
    </row>
    <row r="238" spans="1:29" s="7" customFormat="1" ht="15.75" x14ac:dyDescent="0.25">
      <c r="A238" s="43"/>
      <c r="B238" s="219" t="s">
        <v>28</v>
      </c>
      <c r="C238" s="223"/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1"/>
      <c r="T238" s="8"/>
      <c r="U238" s="8"/>
      <c r="V238" s="8"/>
      <c r="W238" s="8"/>
      <c r="X238" s="9"/>
      <c r="Y238" s="9"/>
      <c r="Z238" s="9"/>
      <c r="AA238" s="8"/>
      <c r="AB238" s="33"/>
    </row>
    <row r="239" spans="1:29" s="10" customFormat="1" ht="16.5" x14ac:dyDescent="0.25">
      <c r="A239" s="42"/>
      <c r="B239" s="41" t="s">
        <v>264</v>
      </c>
      <c r="G239" s="11"/>
      <c r="I239" s="12"/>
      <c r="J239" s="12"/>
      <c r="K239" s="47"/>
      <c r="L239" s="32"/>
      <c r="M239" s="12"/>
      <c r="N239" s="51"/>
      <c r="O239" s="32"/>
      <c r="P239" s="12"/>
      <c r="Q239" s="54"/>
      <c r="R239" s="13"/>
      <c r="S239" s="14"/>
      <c r="T239" s="15"/>
      <c r="U239" s="15"/>
      <c r="V239" s="15"/>
      <c r="W239" s="15"/>
      <c r="X239" s="16"/>
      <c r="Y239" s="15"/>
      <c r="Z239" s="17"/>
      <c r="AA239" s="17"/>
      <c r="AB239" s="15"/>
    </row>
    <row r="240" spans="1:29" s="7" customFormat="1" ht="15" customHeight="1" x14ac:dyDescent="0.25">
      <c r="A240" s="42"/>
      <c r="B240" s="219" t="s">
        <v>262</v>
      </c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O240" s="221"/>
      <c r="P240" s="18"/>
      <c r="Q240" s="55"/>
      <c r="T240" s="4"/>
      <c r="U240" s="4"/>
      <c r="V240" s="4"/>
      <c r="W240" s="4"/>
      <c r="X240" s="5"/>
      <c r="Y240" s="6"/>
      <c r="Z240" s="6"/>
      <c r="AA240" s="4"/>
      <c r="AB240" s="4"/>
    </row>
    <row r="241" spans="1:28" s="7" customFormat="1" x14ac:dyDescent="0.25">
      <c r="A241" s="42"/>
      <c r="B241" s="25" t="s">
        <v>278</v>
      </c>
      <c r="G241" s="56"/>
      <c r="I241" s="19"/>
      <c r="J241" s="19"/>
      <c r="K241" s="48"/>
      <c r="L241" s="18"/>
      <c r="M241" s="19"/>
      <c r="N241" s="52"/>
      <c r="O241" s="18"/>
      <c r="P241" s="19"/>
      <c r="Q241" s="55"/>
      <c r="R241" s="20"/>
      <c r="S241" s="21"/>
      <c r="T241" s="22" t="s">
        <v>27</v>
      </c>
      <c r="U241" s="22"/>
      <c r="V241" s="22"/>
      <c r="W241" s="22"/>
      <c r="X241" s="23"/>
      <c r="Y241" s="22"/>
      <c r="Z241" s="24"/>
      <c r="AA241" s="24"/>
      <c r="AB241" s="22"/>
    </row>
    <row r="242" spans="1:28" x14ac:dyDescent="0.25">
      <c r="B242" s="25" t="s">
        <v>277</v>
      </c>
    </row>
    <row r="243" spans="1:28" ht="13.5" customHeight="1" x14ac:dyDescent="0.25"/>
  </sheetData>
  <sortState ref="A1:AB235">
    <sortCondition descending="1" ref="X1"/>
  </sortState>
  <mergeCells count="15">
    <mergeCell ref="A1:A3"/>
    <mergeCell ref="B240:O240"/>
    <mergeCell ref="B237:S237"/>
    <mergeCell ref="B238:S238"/>
    <mergeCell ref="I1:K2"/>
    <mergeCell ref="L1:N2"/>
    <mergeCell ref="O1:Q2"/>
    <mergeCell ref="R1:X1"/>
    <mergeCell ref="Y1:AB1"/>
    <mergeCell ref="B1:B3"/>
    <mergeCell ref="C1:C3"/>
    <mergeCell ref="D1:D3"/>
    <mergeCell ref="E1:E3"/>
    <mergeCell ref="F1:F3"/>
    <mergeCell ref="G1:H3"/>
  </mergeCells>
  <conditionalFormatting sqref="K238:K239 K241">
    <cfRule type="cellIs" dxfId="0" priority="11" stopIfTrue="1" operator="greaterThan">
      <formula>450</formula>
    </cfRule>
  </conditionalFormatting>
  <pageMargins left="0.7" right="0.7" top="0.75" bottom="0.75" header="0.3" footer="0.3"/>
  <pageSetup orientation="portrait" r:id="rId1"/>
  <ignoredErrors>
    <ignoredError sqref="X12 X230:X231 X233 X222:X225 X220 X218 X213:X216 X211 X208:X209 X202:X205 X196:X199 X194 X192 X188:X190 X183:X186 X171:X176 X168:X169 X166 X164 X160:X161 X163 X157:X159 X162 X17:X34 X36:X45 X46:X59 X61:X73 X76:X88 X91:X108 X111:X134 X135:X147 X153:X156 X151:X1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GAP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rlance</dc:creator>
  <cp:lastModifiedBy>Maria Constantinou</cp:lastModifiedBy>
  <cp:lastPrinted>2010-10-19T12:41:29Z</cp:lastPrinted>
  <dcterms:created xsi:type="dcterms:W3CDTF">2009-10-09T14:53:49Z</dcterms:created>
  <dcterms:modified xsi:type="dcterms:W3CDTF">2016-07-07T13:44:16Z</dcterms:modified>
</cp:coreProperties>
</file>